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960-Summed" sheetId="5" r:id="rId1"/>
    <sheet name="C960-Southbound" sheetId="4" r:id="rId2"/>
    <sheet name="C960-North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8" i="5"/>
  <c r="C55" i="4" l="1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G29" i="4" s="1"/>
  <c r="C18" i="4"/>
  <c r="G28" i="4" s="1"/>
  <c r="C17" i="4"/>
  <c r="G27" i="4" s="1"/>
  <c r="C16" i="4"/>
  <c r="G26" i="4" s="1"/>
  <c r="C15" i="4"/>
  <c r="G25" i="4" s="1"/>
  <c r="C14" i="4"/>
  <c r="G24" i="4" s="1"/>
  <c r="C13" i="4"/>
  <c r="C12" i="4"/>
  <c r="C11" i="4"/>
  <c r="G21" i="4" s="1"/>
  <c r="C10" i="4"/>
  <c r="C9" i="4"/>
  <c r="C8" i="4"/>
  <c r="C55" i="3"/>
  <c r="C54" i="3"/>
  <c r="C53" i="3"/>
  <c r="C52" i="3"/>
  <c r="C51" i="3"/>
  <c r="C50" i="3"/>
  <c r="C49" i="3"/>
  <c r="C48" i="3"/>
  <c r="G22" i="3" s="1"/>
  <c r="C47" i="3"/>
  <c r="C46" i="3"/>
  <c r="C45" i="3"/>
  <c r="C44" i="3"/>
  <c r="G11" i="3" s="1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G9" i="3" s="1"/>
  <c r="C19" i="3"/>
  <c r="C18" i="3"/>
  <c r="C17" i="3"/>
  <c r="C16" i="3"/>
  <c r="G26" i="3" s="1"/>
  <c r="C15" i="3"/>
  <c r="G25" i="3" s="1"/>
  <c r="C14" i="3"/>
  <c r="G24" i="3" s="1"/>
  <c r="C13" i="3"/>
  <c r="G23" i="3" s="1"/>
  <c r="C12" i="3"/>
  <c r="C11" i="3"/>
  <c r="G21" i="3" s="1"/>
  <c r="C10" i="3"/>
  <c r="G20" i="3" s="1"/>
  <c r="C9" i="3"/>
  <c r="G19" i="3" s="1"/>
  <c r="C8" i="3"/>
  <c r="G29" i="3"/>
  <c r="G28" i="3"/>
  <c r="G27" i="3"/>
  <c r="G11" i="5" l="1"/>
  <c r="G9" i="4"/>
  <c r="G22" i="4"/>
  <c r="G26" i="5"/>
  <c r="G10" i="5"/>
  <c r="G19" i="4"/>
  <c r="G27" i="5"/>
  <c r="G20" i="4"/>
  <c r="G28" i="5"/>
  <c r="G20" i="5"/>
  <c r="G8" i="3"/>
  <c r="G21" i="5"/>
  <c r="G25" i="5"/>
  <c r="G29" i="5"/>
  <c r="G19" i="5"/>
  <c r="G24" i="5"/>
  <c r="G23" i="5"/>
  <c r="G9" i="5"/>
  <c r="G8" i="5"/>
  <c r="G18" i="5"/>
  <c r="G11" i="4"/>
  <c r="G10" i="4"/>
  <c r="G18" i="4"/>
  <c r="G23" i="4"/>
  <c r="G8" i="4"/>
  <c r="G10" i="3"/>
  <c r="G18" i="3"/>
  <c r="G22" i="5" l="1"/>
</calcChain>
</file>

<file path=xl/sharedStrings.xml><?xml version="1.0" encoding="utf-8"?>
<sst xmlns="http://schemas.openxmlformats.org/spreadsheetml/2006/main" count="319" uniqueCount="33">
  <si>
    <t>-</t>
  </si>
  <si>
    <t>Southbound</t>
  </si>
  <si>
    <t>Northbound</t>
  </si>
  <si>
    <t>Month</t>
  </si>
  <si>
    <t>Year</t>
  </si>
  <si>
    <t>NCN90 Lewes Road btwn Coombe Rd &amp; Natal Rd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</si>
  <si>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</si>
  <si>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</si>
  <si>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</si>
  <si>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</si>
  <si>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</si>
  <si>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</si>
  <si>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</si>
  <si>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</si>
  <si>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</si>
  <si>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</si>
  <si>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</si>
  <si>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</si>
  <si>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</si>
  <si>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</si>
  <si>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</si>
  <si>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</si>
  <si>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</si>
  <si>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</si>
  <si>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</si>
  <si>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</si>
  <si>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</si>
  <si>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</si>
  <si>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&amp; Southbound</t>
  </si>
  <si>
    <t>Northbound cycle</t>
  </si>
  <si>
    <t>Northbound bus lane</t>
  </si>
  <si>
    <t>Southbound cycle lan</t>
  </si>
  <si>
    <t>Southbound bus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</si>
</sst>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'960-Summed'!$F$8:$F$11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'960-Summed'!$G$8:$G$11</c:f>
              <c:numCache>
                <c:formatCode>0</c:formatCode>
                <c:ptCount val="4"/>
                <c:pt idx="0">
                  <c:v>1140.5068493150684</c:v>
                </c:pt>
                <c:pt idx="1">
                  <c:v>1161.6065573770493</c:v>
                </c:pt>
                <c:pt idx="2">
                  <c:v>1110.7643835616439</c:v>
                </c:pt>
                <c:pt idx="3">
                  <c:v>1099.2246575342465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87104"/>
        <c:axId val="72151424"/>
      </c:lineChart>
      <c:catAx>
        <c:axId val="5908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151424"/>
        <c:crosses val="autoZero"/>
        <c:auto val="1"/>
        <c:lblAlgn val="ctr"/>
        <c:lblOffset val="100"/>
        <c:noMultiLvlLbl val="0"/>
      </c:catAx>
      <c:valAx>
        <c:axId val="72151424"/>
        <c:scaling>
          <c:orientation val="minMax"/>
          <c:max val="1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59087104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'960-Summed'!$F$18:$F$29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'960-Summed'!$G$18:$G$29</c:f>
              <c:numCache>
                <c:formatCode>0</c:formatCode>
                <c:ptCount val="12"/>
                <c:pt idx="0">
                  <c:v>994.5</c:v>
                </c:pt>
                <c:pt idx="1">
                  <c:v>1188.5</c:v>
                </c:pt>
                <c:pt idx="2">
                  <c:v>1172.5</c:v>
                </c:pt>
                <c:pt idx="3">
                  <c:v>1089.25</c:v>
                </c:pt>
                <c:pt idx="4">
                  <c:v>1168.25</c:v>
                </c:pt>
                <c:pt idx="5">
                  <c:v>1106.75</c:v>
                </c:pt>
                <c:pt idx="6">
                  <c:v>1022</c:v>
                </c:pt>
                <c:pt idx="7">
                  <c:v>722.25</c:v>
                </c:pt>
                <c:pt idx="8">
                  <c:v>1269</c:v>
                </c:pt>
                <c:pt idx="9">
                  <c:v>1602.5</c:v>
                </c:pt>
                <c:pt idx="10">
                  <c:v>1390</c:v>
                </c:pt>
                <c:pt idx="11">
                  <c:v>826.75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7360"/>
        <c:axId val="77681792"/>
      </c:lineChart>
      <c:catAx>
        <c:axId val="73727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681792"/>
        <c:crosses val="autoZero"/>
        <c:auto val="1"/>
        <c:lblAlgn val="ctr"/>
        <c:lblOffset val="100"/>
        <c:noMultiLvlLbl val="0"/>
      </c:catAx>
      <c:valAx>
        <c:axId val="7768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372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0</xdr:row>
      <xdr:rowOff>147638</xdr:rowOff>
    </xdr:from>
    <xdr:to>
      <xdr:col>16</xdr:col>
      <xdr:colOff>333375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533399</xdr:colOff>
      <xdr:row>16</xdr:row>
      <xdr:rowOff>71437</xdr:rowOff>
    </xdr:from>
    <xdr:to>
      <xdr:col>16</xdr:col>
      <xdr:colOff>352424</xdr:colOff>
      <xdr:row>30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S29" sqref="S29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960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SUM('Full Data'!C41,'Full Data'!E41)</f>
        <v>1003</v>
      </c>
      <c r="F8">
        <v>2015</v>
      </c>
      <c r="G8" s="3">
        <f>SUM(31*C8,28*C9,31*C10,30*C11,31*C12,30*C13,31*C14,31*C15,30*C16,31*C17,30*C18,31*C19)/365</f>
        <v>1140.5068493150684</v>
      </c>
    </row>
    <row r="9" spans="1:7" x14ac:dyDescent="0.25">
      <c r="A9" s="5"/>
      <c r="B9" t="s">
        <v>17</v>
      </c>
      <c r="C9" s="3">
        <f>SUM('Full Data'!C42,'Full Data'!E42)</f>
        <v>1179</v>
      </c>
      <c r="F9">
        <v>2016</v>
      </c>
      <c r="G9" s="3">
        <f>SUM(31*C20,29*C21,31*C22,30*C23,31*C24,30*C25,31*C26,31*C27,30*C28,31*C29,30*C30,31*C31)/366</f>
        <v>1161.6065573770493</v>
      </c>
    </row>
    <row r="10" spans="1:7" x14ac:dyDescent="0.25">
      <c r="A10" s="5"/>
      <c r="B10" t="s">
        <v>18</v>
      </c>
      <c r="C10" s="3">
        <f>SUM('Full Data'!C43,'Full Data'!E43)</f>
        <v>1268</v>
      </c>
      <c r="F10">
        <v>2017</v>
      </c>
      <c r="G10" s="3">
        <f>SUM(31*C32,28*C33,31*C34,30*C35,31*C36,30*C37,31*C38,31*C39,30*C40,31*C41,30*C42,31*C43)/365</f>
        <v>1110.7643835616439</v>
      </c>
    </row>
    <row r="11" spans="1:7" x14ac:dyDescent="0.25">
      <c r="A11" s="5"/>
      <c r="B11" t="s">
        <v>19</v>
      </c>
      <c r="C11" s="3">
        <f>SUM('Full Data'!C44,'Full Data'!E44)</f>
        <v>1120</v>
      </c>
      <c r="F11">
        <v>2018</v>
      </c>
      <c r="G11" s="3">
        <f>SUM(31*C44,28*C45,31*C46,30*C47,31*C48,30*C49,31*C50,31*C51,30*C52,31*C53,30*C54,31*C55)/365</f>
        <v>1099.2246575342465</v>
      </c>
    </row>
    <row r="12" spans="1:7" x14ac:dyDescent="0.25">
      <c r="A12" s="5"/>
      <c r="B12" t="s">
        <v>20</v>
      </c>
      <c r="C12" s="3">
        <f>SUM('Full Data'!C45,'Full Data'!E45)</f>
        <v>1167</v>
      </c>
    </row>
    <row r="13" spans="1:7" x14ac:dyDescent="0.25">
      <c r="A13" s="5"/>
      <c r="B13" t="s">
        <v>21</v>
      </c>
      <c r="C13" s="3">
        <f>SUM('Full Data'!C46,'Full Data'!E46)</f>
        <v>1133</v>
      </c>
    </row>
    <row r="14" spans="1:7" x14ac:dyDescent="0.25">
      <c r="A14" s="5"/>
      <c r="B14" t="s">
        <v>22</v>
      </c>
      <c r="C14" s="3">
        <f>SUM('Full Data'!C47,'Full Data'!E47)</f>
        <v>1005</v>
      </c>
    </row>
    <row r="15" spans="1:7" x14ac:dyDescent="0.25">
      <c r="A15" s="5"/>
      <c r="B15" t="s">
        <v>23</v>
      </c>
      <c r="C15" s="3">
        <f>SUM('Full Data'!C48,'Full Data'!E48)</f>
        <v>758</v>
      </c>
    </row>
    <row r="16" spans="1:7" x14ac:dyDescent="0.25">
      <c r="A16" s="5"/>
      <c r="B16" t="s">
        <v>24</v>
      </c>
      <c r="C16" s="3">
        <f>SUM('Full Data'!C49,'Full Data'!E49)</f>
        <v>1207</v>
      </c>
    </row>
    <row r="17" spans="1:7" x14ac:dyDescent="0.25">
      <c r="A17" s="5"/>
      <c r="B17" t="s">
        <v>25</v>
      </c>
      <c r="C17" s="3">
        <f>SUM('Full Data'!C50,'Full Data'!E50)</f>
        <v>1630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SUM('Full Data'!C51,'Full Data'!E51)</f>
        <v>1418</v>
      </c>
      <c r="F18" t="s">
        <v>16</v>
      </c>
      <c r="G18" s="3">
        <f t="shared" ref="G18:G29" si="0">AVERAGE(C8,C20,C32,C44)</f>
        <v>994.5</v>
      </c>
    </row>
    <row r="19" spans="1:7" x14ac:dyDescent="0.25">
      <c r="A19" s="5"/>
      <c r="B19" t="s">
        <v>27</v>
      </c>
      <c r="C19" s="3">
        <f>SUM('Full Data'!C52,'Full Data'!E52)</f>
        <v>812</v>
      </c>
      <c r="F19" t="s">
        <v>17</v>
      </c>
      <c r="G19" s="3">
        <f t="shared" si="0"/>
        <v>1188.5</v>
      </c>
    </row>
    <row r="20" spans="1:7" x14ac:dyDescent="0.25">
      <c r="A20" s="5">
        <v>2016</v>
      </c>
      <c r="B20" t="s">
        <v>16</v>
      </c>
      <c r="C20" s="3">
        <f>SUM('Full Data'!C53,'Full Data'!E53)</f>
        <v>1001</v>
      </c>
      <c r="F20" t="s">
        <v>18</v>
      </c>
      <c r="G20" s="3">
        <f t="shared" si="0"/>
        <v>1172.5</v>
      </c>
    </row>
    <row r="21" spans="1:7" x14ac:dyDescent="0.25">
      <c r="A21" s="5"/>
      <c r="B21" t="s">
        <v>17</v>
      </c>
      <c r="C21" s="3">
        <f>SUM('Full Data'!C54,'Full Data'!E54)</f>
        <v>1282</v>
      </c>
      <c r="F21" t="s">
        <v>19</v>
      </c>
      <c r="G21" s="3">
        <f t="shared" si="0"/>
        <v>1089.25</v>
      </c>
    </row>
    <row r="22" spans="1:7" x14ac:dyDescent="0.25">
      <c r="A22" s="5"/>
      <c r="B22" t="s">
        <v>18</v>
      </c>
      <c r="C22" s="3">
        <f>SUM('Full Data'!C55,'Full Data'!E55)</f>
        <v>1029</v>
      </c>
      <c r="F22" t="s">
        <v>20</v>
      </c>
      <c r="G22" s="3">
        <f t="shared" si="0"/>
        <v>1168.25</v>
      </c>
    </row>
    <row r="23" spans="1:7" x14ac:dyDescent="0.25">
      <c r="A23" s="5"/>
      <c r="B23" t="s">
        <v>19</v>
      </c>
      <c r="C23" s="3">
        <f>SUM('Full Data'!C56,'Full Data'!E56)</f>
        <v>1179</v>
      </c>
      <c r="F23" t="s">
        <v>21</v>
      </c>
      <c r="G23" s="3">
        <f t="shared" si="0"/>
        <v>1106.75</v>
      </c>
    </row>
    <row r="24" spans="1:7" x14ac:dyDescent="0.25">
      <c r="A24" s="5"/>
      <c r="B24" t="s">
        <v>20</v>
      </c>
      <c r="C24" s="3">
        <f>SUM('Full Data'!C57,'Full Data'!E57)</f>
        <v>1167</v>
      </c>
      <c r="F24" t="s">
        <v>22</v>
      </c>
      <c r="G24" s="3">
        <f t="shared" si="0"/>
        <v>1022</v>
      </c>
    </row>
    <row r="25" spans="1:7" x14ac:dyDescent="0.25">
      <c r="A25" s="5"/>
      <c r="B25" t="s">
        <v>21</v>
      </c>
      <c r="C25" s="3">
        <f>SUM('Full Data'!C58,'Full Data'!E58)</f>
        <v>1133</v>
      </c>
      <c r="F25" t="s">
        <v>23</v>
      </c>
      <c r="G25" s="3">
        <f t="shared" si="0"/>
        <v>722.25</v>
      </c>
    </row>
    <row r="26" spans="1:7" x14ac:dyDescent="0.25">
      <c r="A26" s="5"/>
      <c r="B26" t="s">
        <v>22</v>
      </c>
      <c r="C26" s="3">
        <f>SUM('Full Data'!C59,'Full Data'!E59)</f>
        <v>1064</v>
      </c>
      <c r="F26" t="s">
        <v>24</v>
      </c>
      <c r="G26" s="3">
        <f t="shared" si="0"/>
        <v>1269</v>
      </c>
    </row>
    <row r="27" spans="1:7" x14ac:dyDescent="0.25">
      <c r="A27" s="5"/>
      <c r="B27" t="s">
        <v>23</v>
      </c>
      <c r="C27" s="3">
        <f>SUM('Full Data'!C60,'Full Data'!E60)</f>
        <v>758</v>
      </c>
      <c r="F27" t="s">
        <v>25</v>
      </c>
      <c r="G27" s="3">
        <f t="shared" si="0"/>
        <v>1602.5</v>
      </c>
    </row>
    <row r="28" spans="1:7" x14ac:dyDescent="0.25">
      <c r="A28" s="5"/>
      <c r="B28" t="s">
        <v>24</v>
      </c>
      <c r="C28" s="3">
        <f>SUM('Full Data'!C61,'Full Data'!E61)</f>
        <v>1405</v>
      </c>
      <c r="F28" t="s">
        <v>26</v>
      </c>
      <c r="G28" s="3">
        <f t="shared" si="0"/>
        <v>1390</v>
      </c>
    </row>
    <row r="29" spans="1:7" x14ac:dyDescent="0.25">
      <c r="A29" s="5"/>
      <c r="B29" t="s">
        <v>25</v>
      </c>
      <c r="C29" s="3">
        <f>SUM('Full Data'!C62,'Full Data'!E62)</f>
        <v>1666</v>
      </c>
      <c r="F29" t="s">
        <v>27</v>
      </c>
      <c r="G29" s="3">
        <f t="shared" si="0"/>
        <v>826.75</v>
      </c>
    </row>
    <row r="30" spans="1:7" x14ac:dyDescent="0.25">
      <c r="A30" s="5"/>
      <c r="B30" t="s">
        <v>26</v>
      </c>
      <c r="C30" s="3">
        <f>SUM('Full Data'!C63,'Full Data'!E63)</f>
        <v>1424</v>
      </c>
    </row>
    <row r="31" spans="1:7" x14ac:dyDescent="0.25">
      <c r="A31" s="5"/>
      <c r="B31" t="s">
        <v>27</v>
      </c>
      <c r="C31" s="3">
        <f>SUM('Full Data'!C64,'Full Data'!E64)</f>
        <v>855</v>
      </c>
    </row>
    <row r="32" spans="1:7" x14ac:dyDescent="0.25">
      <c r="A32" s="5">
        <v>2017</v>
      </c>
      <c r="B32" t="s">
        <v>16</v>
      </c>
      <c r="C32" s="3">
        <f>SUM('Full Data'!C65,'Full Data'!E65)</f>
        <v>1009</v>
      </c>
    </row>
    <row r="33" spans="1:3" x14ac:dyDescent="0.25">
      <c r="A33" s="5"/>
      <c r="B33" t="s">
        <v>17</v>
      </c>
      <c r="C33" s="3">
        <f>SUM('Full Data'!C66,'Full Data'!E66)</f>
        <v>1142</v>
      </c>
    </row>
    <row r="34" spans="1:3" x14ac:dyDescent="0.25">
      <c r="A34" s="5"/>
      <c r="B34" t="s">
        <v>18</v>
      </c>
      <c r="C34" s="3">
        <f>SUM('Full Data'!C67,'Full Data'!E67)</f>
        <v>1221</v>
      </c>
    </row>
    <row r="35" spans="1:3" x14ac:dyDescent="0.25">
      <c r="A35" s="5"/>
      <c r="B35" t="s">
        <v>19</v>
      </c>
      <c r="C35" s="3">
        <f>SUM('Full Data'!C68,'Full Data'!E68)</f>
        <v>1021</v>
      </c>
    </row>
    <row r="36" spans="1:3" x14ac:dyDescent="0.25">
      <c r="A36" s="5"/>
      <c r="B36" t="s">
        <v>20</v>
      </c>
      <c r="C36" s="3">
        <f>SUM('Full Data'!C69,'Full Data'!E69)</f>
        <v>1154</v>
      </c>
    </row>
    <row r="37" spans="1:3" x14ac:dyDescent="0.25">
      <c r="A37" s="5"/>
      <c r="B37" t="s">
        <v>21</v>
      </c>
      <c r="C37" s="3">
        <f>SUM('Full Data'!C70,'Full Data'!E70)</f>
        <v>1051</v>
      </c>
    </row>
    <row r="38" spans="1:3" x14ac:dyDescent="0.25">
      <c r="A38" s="5"/>
      <c r="B38" t="s">
        <v>22</v>
      </c>
      <c r="C38" s="3">
        <f>SUM('Full Data'!C71,'Full Data'!E71)</f>
        <v>1004</v>
      </c>
    </row>
    <row r="39" spans="1:3" x14ac:dyDescent="0.25">
      <c r="A39" s="5"/>
      <c r="B39" t="s">
        <v>23</v>
      </c>
      <c r="C39" s="3">
        <f>SUM('Full Data'!C72,'Full Data'!E72)</f>
        <v>707</v>
      </c>
    </row>
    <row r="40" spans="1:3" x14ac:dyDescent="0.25">
      <c r="A40" s="5"/>
      <c r="B40" t="s">
        <v>24</v>
      </c>
      <c r="C40" s="3">
        <f>SUM('Full Data'!C73,'Full Data'!E73)</f>
        <v>1241</v>
      </c>
    </row>
    <row r="41" spans="1:3" x14ac:dyDescent="0.25">
      <c r="A41" s="5"/>
      <c r="B41" t="s">
        <v>25</v>
      </c>
      <c r="C41" s="3">
        <f>SUM('Full Data'!C74,'Full Data'!E74)</f>
        <v>1574</v>
      </c>
    </row>
    <row r="42" spans="1:3" x14ac:dyDescent="0.25">
      <c r="A42" s="5"/>
      <c r="B42" t="s">
        <v>26</v>
      </c>
      <c r="C42" s="3">
        <f>SUM('Full Data'!C75,'Full Data'!E75)</f>
        <v>1403</v>
      </c>
    </row>
    <row r="43" spans="1:3" x14ac:dyDescent="0.25">
      <c r="A43" s="5"/>
      <c r="B43" t="s">
        <v>27</v>
      </c>
      <c r="C43" s="3">
        <f>SUM('Full Data'!C76,'Full Data'!E76)</f>
        <v>814</v>
      </c>
    </row>
    <row r="44" spans="1:3" x14ac:dyDescent="0.25">
      <c r="A44" s="5">
        <v>2018</v>
      </c>
      <c r="B44" t="s">
        <v>16</v>
      </c>
      <c r="C44" s="3">
        <f>SUM('Full Data'!C77,'Full Data'!E77)</f>
        <v>965</v>
      </c>
    </row>
    <row r="45" spans="1:3" x14ac:dyDescent="0.25">
      <c r="A45" s="5"/>
      <c r="B45" t="s">
        <v>17</v>
      </c>
      <c r="C45" s="3">
        <f>SUM('Full Data'!C78,'Full Data'!E78)</f>
        <v>1151</v>
      </c>
    </row>
    <row r="46" spans="1:3" x14ac:dyDescent="0.25">
      <c r="A46" s="5"/>
      <c r="B46" t="s">
        <v>18</v>
      </c>
      <c r="C46" s="3">
        <f>SUM('Full Data'!C79,'Full Data'!E79)</f>
        <v>1172</v>
      </c>
    </row>
    <row r="47" spans="1:3" x14ac:dyDescent="0.25">
      <c r="A47" s="5"/>
      <c r="B47" t="s">
        <v>19</v>
      </c>
      <c r="C47" s="3">
        <f>SUM('Full Data'!C80,'Full Data'!E80)</f>
        <v>1037</v>
      </c>
    </row>
    <row r="48" spans="1:3" x14ac:dyDescent="0.25">
      <c r="A48" s="5"/>
      <c r="B48" t="s">
        <v>20</v>
      </c>
      <c r="C48" s="3">
        <f>SUM('Full Data'!C81,'Full Data'!E81)</f>
        <v>1185</v>
      </c>
    </row>
    <row r="49" spans="1:3" x14ac:dyDescent="0.25">
      <c r="A49" s="5"/>
      <c r="B49" t="s">
        <v>21</v>
      </c>
      <c r="C49" s="3">
        <f>SUM('Full Data'!C82,'Full Data'!E82)</f>
        <v>1110</v>
      </c>
    </row>
    <row r="50" spans="1:3" x14ac:dyDescent="0.25">
      <c r="A50" s="5"/>
      <c r="B50" t="s">
        <v>22</v>
      </c>
      <c r="C50" s="3">
        <f>SUM('Full Data'!C83,'Full Data'!E83)</f>
        <v>1015</v>
      </c>
    </row>
    <row r="51" spans="1:3" x14ac:dyDescent="0.25">
      <c r="A51" s="5"/>
      <c r="B51" t="s">
        <v>23</v>
      </c>
      <c r="C51" s="3">
        <f>SUM('Full Data'!C84,'Full Data'!E84)</f>
        <v>666</v>
      </c>
    </row>
    <row r="52" spans="1:3" x14ac:dyDescent="0.25">
      <c r="A52" s="5"/>
      <c r="B52" t="s">
        <v>24</v>
      </c>
      <c r="C52" s="3">
        <f>SUM('Full Data'!C85,'Full Data'!E85)</f>
        <v>1223</v>
      </c>
    </row>
    <row r="53" spans="1:3" x14ac:dyDescent="0.25">
      <c r="A53" s="5"/>
      <c r="B53" t="s">
        <v>25</v>
      </c>
      <c r="C53" s="3">
        <f>SUM('Full Data'!C86,'Full Data'!E86)</f>
        <v>1540</v>
      </c>
    </row>
    <row r="54" spans="1:3" x14ac:dyDescent="0.25">
      <c r="A54" s="5"/>
      <c r="B54" t="s">
        <v>26</v>
      </c>
      <c r="C54" s="3">
        <f>SUM('Full Data'!C87,'Full Data'!E87)</f>
        <v>1315</v>
      </c>
    </row>
    <row r="55" spans="1:3" x14ac:dyDescent="0.25">
      <c r="A55" s="5"/>
      <c r="B55" t="s">
        <v>27</v>
      </c>
      <c r="C55" s="3">
        <f>SUM('Full Data'!C88,'Full Data'!E88)</f>
        <v>826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960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t="str">
        <f>'Full Data'!D41</f>
        <v>-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5"/>
      <c r="B9" t="s">
        <v>17</v>
      </c>
      <c r="C9" t="str">
        <f>'Full Data'!D42</f>
        <v>-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5"/>
      <c r="B10" t="s">
        <v>18</v>
      </c>
      <c r="C10" t="str">
        <f>'Full Data'!D43</f>
        <v>-</v>
      </c>
      <c r="F10">
        <v>2017</v>
      </c>
      <c r="G10" s="3" t="e">
        <f>SUM(31*C32,28*C33,31*C34,30*C35,31*C36,30*C37,31*C38,31*C39,30*C40,31*C41,30*C42,31*C43)/365</f>
        <v>#VALUE!</v>
      </c>
    </row>
    <row r="11" spans="1:7" x14ac:dyDescent="0.25">
      <c r="A11" s="5"/>
      <c r="B11" t="s">
        <v>19</v>
      </c>
      <c r="C11" t="str">
        <f>'Full Data'!D44</f>
        <v>-</v>
      </c>
      <c r="F11">
        <v>2018</v>
      </c>
      <c r="G11" s="3">
        <f>SUM(31*C44,28*C45,31*C46,30*C47,31*C48,30*C49,31*C50,31*C51,30*C52,31*C53,30*C54,31*C55)/365</f>
        <v>1708.5068493150684</v>
      </c>
    </row>
    <row r="12" spans="1:7" x14ac:dyDescent="0.25">
      <c r="A12" s="5"/>
      <c r="B12" t="s">
        <v>20</v>
      </c>
      <c r="C12" t="str">
        <f>'Full Data'!D45</f>
        <v>-</v>
      </c>
    </row>
    <row r="13" spans="1:7" x14ac:dyDescent="0.25">
      <c r="A13" s="5"/>
      <c r="B13" t="s">
        <v>21</v>
      </c>
      <c r="C13" t="str">
        <f>'Full Data'!D46</f>
        <v>-</v>
      </c>
    </row>
    <row r="14" spans="1:7" x14ac:dyDescent="0.25">
      <c r="A14" s="5"/>
      <c r="B14" t="s">
        <v>22</v>
      </c>
      <c r="C14" t="str">
        <f>'Full Data'!D47</f>
        <v>-</v>
      </c>
    </row>
    <row r="15" spans="1:7" x14ac:dyDescent="0.25">
      <c r="A15" s="5"/>
      <c r="B15" t="s">
        <v>23</v>
      </c>
      <c r="C15" t="str">
        <f>'Full Data'!D48</f>
        <v>-</v>
      </c>
    </row>
    <row r="16" spans="1:7" x14ac:dyDescent="0.25">
      <c r="A16" s="5"/>
      <c r="B16" t="s">
        <v>24</v>
      </c>
      <c r="C16">
        <f>'Full Data'!D49</f>
        <v>1164</v>
      </c>
    </row>
    <row r="17" spans="1:7" x14ac:dyDescent="0.25">
      <c r="A17" s="5"/>
      <c r="B17" t="s">
        <v>25</v>
      </c>
      <c r="C17" t="str">
        <f>'Full Data'!D50</f>
        <v>-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Data'!D51</f>
        <v>1221</v>
      </c>
      <c r="F18" t="s">
        <v>16</v>
      </c>
      <c r="G18" s="3">
        <f t="shared" ref="G18:G29" si="0">AVERAGE(C8,C20,C32,C44)</f>
        <v>1199.6666666666667</v>
      </c>
    </row>
    <row r="19" spans="1:7" x14ac:dyDescent="0.25">
      <c r="A19" s="5"/>
      <c r="B19" t="s">
        <v>27</v>
      </c>
      <c r="C19" t="str">
        <f>'Full Data'!D52</f>
        <v>-</v>
      </c>
      <c r="F19" t="s">
        <v>17</v>
      </c>
      <c r="G19" s="3">
        <f t="shared" si="0"/>
        <v>1325.3333333333333</v>
      </c>
    </row>
    <row r="20" spans="1:7" x14ac:dyDescent="0.25">
      <c r="A20" s="5">
        <v>2016</v>
      </c>
      <c r="B20" t="s">
        <v>16</v>
      </c>
      <c r="C20">
        <f>'Full Data'!D53</f>
        <v>1082</v>
      </c>
      <c r="F20" t="s">
        <v>18</v>
      </c>
      <c r="G20" s="3">
        <f t="shared" si="0"/>
        <v>1343.5</v>
      </c>
    </row>
    <row r="21" spans="1:7" x14ac:dyDescent="0.25">
      <c r="A21" s="5"/>
      <c r="B21" t="s">
        <v>17</v>
      </c>
      <c r="C21">
        <f>'Full Data'!D54</f>
        <v>1221</v>
      </c>
      <c r="F21" t="s">
        <v>19</v>
      </c>
      <c r="G21" s="3">
        <f t="shared" si="0"/>
        <v>1152</v>
      </c>
    </row>
    <row r="22" spans="1:7" x14ac:dyDescent="0.25">
      <c r="A22" s="5"/>
      <c r="B22" t="s">
        <v>18</v>
      </c>
      <c r="C22" t="str">
        <f>'Full Data'!D55</f>
        <v>-</v>
      </c>
      <c r="F22" t="s">
        <v>20</v>
      </c>
      <c r="G22" s="3">
        <f t="shared" si="0"/>
        <v>1803</v>
      </c>
    </row>
    <row r="23" spans="1:7" x14ac:dyDescent="0.25">
      <c r="A23" s="5"/>
      <c r="B23" t="s">
        <v>19</v>
      </c>
      <c r="C23">
        <f>'Full Data'!D56</f>
        <v>888</v>
      </c>
      <c r="F23" t="s">
        <v>21</v>
      </c>
      <c r="G23" s="3">
        <f t="shared" si="0"/>
        <v>1480.5</v>
      </c>
    </row>
    <row r="24" spans="1:7" x14ac:dyDescent="0.25">
      <c r="A24" s="5"/>
      <c r="B24" t="s">
        <v>20</v>
      </c>
      <c r="C24" t="str">
        <f>'Full Data'!D57</f>
        <v>-</v>
      </c>
      <c r="F24" t="s">
        <v>22</v>
      </c>
      <c r="G24" s="3">
        <f t="shared" si="0"/>
        <v>1153.3333333333333</v>
      </c>
    </row>
    <row r="25" spans="1:7" x14ac:dyDescent="0.25">
      <c r="A25" s="5"/>
      <c r="B25" t="s">
        <v>21</v>
      </c>
      <c r="C25" t="str">
        <f>'Full Data'!D58</f>
        <v>-</v>
      </c>
      <c r="F25" t="s">
        <v>23</v>
      </c>
      <c r="G25" s="3">
        <f t="shared" si="0"/>
        <v>881</v>
      </c>
    </row>
    <row r="26" spans="1:7" x14ac:dyDescent="0.25">
      <c r="A26" s="5"/>
      <c r="B26" t="s">
        <v>22</v>
      </c>
      <c r="C26">
        <f>'Full Data'!D59</f>
        <v>901</v>
      </c>
      <c r="F26" t="s">
        <v>24</v>
      </c>
      <c r="G26" s="3">
        <f t="shared" si="0"/>
        <v>992.25</v>
      </c>
    </row>
    <row r="27" spans="1:7" x14ac:dyDescent="0.25">
      <c r="A27" s="5"/>
      <c r="B27" t="s">
        <v>23</v>
      </c>
      <c r="C27" t="str">
        <f>'Full Data'!D60</f>
        <v>-</v>
      </c>
      <c r="F27" t="s">
        <v>25</v>
      </c>
      <c r="G27" s="3">
        <f t="shared" si="0"/>
        <v>1138.6666666666667</v>
      </c>
    </row>
    <row r="28" spans="1:7" x14ac:dyDescent="0.25">
      <c r="A28" s="5"/>
      <c r="B28" t="s">
        <v>24</v>
      </c>
      <c r="C28">
        <f>'Full Data'!D61</f>
        <v>1031</v>
      </c>
      <c r="F28" t="s">
        <v>26</v>
      </c>
      <c r="G28" s="3">
        <f t="shared" si="0"/>
        <v>1471</v>
      </c>
    </row>
    <row r="29" spans="1:7" x14ac:dyDescent="0.25">
      <c r="A29" s="5"/>
      <c r="B29" t="s">
        <v>25</v>
      </c>
      <c r="C29">
        <f>'Full Data'!D62</f>
        <v>1183</v>
      </c>
      <c r="F29" t="s">
        <v>27</v>
      </c>
      <c r="G29" s="3">
        <f t="shared" si="0"/>
        <v>1148.5</v>
      </c>
    </row>
    <row r="30" spans="1:7" x14ac:dyDescent="0.25">
      <c r="A30" s="5"/>
      <c r="B30" t="s">
        <v>26</v>
      </c>
      <c r="C30">
        <f>'Full Data'!D63</f>
        <v>1156</v>
      </c>
    </row>
    <row r="31" spans="1:7" x14ac:dyDescent="0.25">
      <c r="A31" s="5"/>
      <c r="B31" t="s">
        <v>27</v>
      </c>
      <c r="C31">
        <f>'Full Data'!D64</f>
        <v>805</v>
      </c>
    </row>
    <row r="32" spans="1:7" x14ac:dyDescent="0.25">
      <c r="A32" s="5">
        <v>2017</v>
      </c>
      <c r="B32" t="s">
        <v>16</v>
      </c>
      <c r="C32">
        <f>'Full Data'!D65</f>
        <v>947</v>
      </c>
    </row>
    <row r="33" spans="1:3" x14ac:dyDescent="0.25">
      <c r="A33" s="5"/>
      <c r="B33" t="s">
        <v>17</v>
      </c>
      <c r="C33">
        <f>'Full Data'!D66</f>
        <v>1001</v>
      </c>
    </row>
    <row r="34" spans="1:3" x14ac:dyDescent="0.25">
      <c r="A34" s="5"/>
      <c r="B34" t="s">
        <v>18</v>
      </c>
      <c r="C34">
        <f>'Full Data'!D67</f>
        <v>1026</v>
      </c>
    </row>
    <row r="35" spans="1:3" x14ac:dyDescent="0.25">
      <c r="A35" s="5"/>
      <c r="B35" t="s">
        <v>19</v>
      </c>
      <c r="C35">
        <f>'Full Data'!D68</f>
        <v>894</v>
      </c>
    </row>
    <row r="36" spans="1:3" x14ac:dyDescent="0.25">
      <c r="A36" s="5"/>
      <c r="B36" t="s">
        <v>20</v>
      </c>
      <c r="C36" t="str">
        <f>'Full Data'!D69</f>
        <v>-</v>
      </c>
    </row>
    <row r="37" spans="1:3" x14ac:dyDescent="0.25">
      <c r="A37" s="5"/>
      <c r="B37" t="s">
        <v>21</v>
      </c>
      <c r="C37">
        <f>'Full Data'!D70</f>
        <v>1285</v>
      </c>
    </row>
    <row r="38" spans="1:3" x14ac:dyDescent="0.25">
      <c r="A38" s="5"/>
      <c r="B38" t="s">
        <v>22</v>
      </c>
      <c r="C38">
        <f>'Full Data'!D71</f>
        <v>884</v>
      </c>
    </row>
    <row r="39" spans="1:3" x14ac:dyDescent="0.25">
      <c r="A39" s="5"/>
      <c r="B39" t="s">
        <v>23</v>
      </c>
      <c r="C39">
        <f>'Full Data'!D72</f>
        <v>593</v>
      </c>
    </row>
    <row r="40" spans="1:3" x14ac:dyDescent="0.25">
      <c r="A40" s="5"/>
      <c r="B40" t="s">
        <v>24</v>
      </c>
      <c r="C40">
        <f>'Full Data'!D73</f>
        <v>0</v>
      </c>
    </row>
    <row r="41" spans="1:3" x14ac:dyDescent="0.25">
      <c r="A41" s="5"/>
      <c r="B41" t="s">
        <v>25</v>
      </c>
      <c r="C41">
        <f>'Full Data'!D74</f>
        <v>0</v>
      </c>
    </row>
    <row r="42" spans="1:3" x14ac:dyDescent="0.25">
      <c r="A42" s="5"/>
      <c r="B42" t="s">
        <v>26</v>
      </c>
      <c r="C42" t="str">
        <f>'Full Data'!D75</f>
        <v>-</v>
      </c>
    </row>
    <row r="43" spans="1:3" x14ac:dyDescent="0.25">
      <c r="A43" s="5"/>
      <c r="B43" t="s">
        <v>27</v>
      </c>
      <c r="C43" t="str">
        <f>'Full Data'!D76</f>
        <v>-</v>
      </c>
    </row>
    <row r="44" spans="1:3" x14ac:dyDescent="0.25">
      <c r="A44" s="5">
        <v>2018</v>
      </c>
      <c r="B44" t="s">
        <v>16</v>
      </c>
      <c r="C44">
        <f>'Full Data'!D77</f>
        <v>1570</v>
      </c>
    </row>
    <row r="45" spans="1:3" x14ac:dyDescent="0.25">
      <c r="A45" s="5"/>
      <c r="B45" t="s">
        <v>17</v>
      </c>
      <c r="C45">
        <f>'Full Data'!D78</f>
        <v>1754</v>
      </c>
    </row>
    <row r="46" spans="1:3" x14ac:dyDescent="0.25">
      <c r="A46" s="5"/>
      <c r="B46" t="s">
        <v>18</v>
      </c>
      <c r="C46">
        <f>'Full Data'!D79</f>
        <v>1661</v>
      </c>
    </row>
    <row r="47" spans="1:3" x14ac:dyDescent="0.25">
      <c r="A47" s="5"/>
      <c r="B47" t="s">
        <v>19</v>
      </c>
      <c r="C47">
        <f>'Full Data'!D80</f>
        <v>1674</v>
      </c>
    </row>
    <row r="48" spans="1:3" x14ac:dyDescent="0.25">
      <c r="A48" s="5"/>
      <c r="B48" t="s">
        <v>20</v>
      </c>
      <c r="C48">
        <f>'Full Data'!D81</f>
        <v>1803</v>
      </c>
    </row>
    <row r="49" spans="1:3" x14ac:dyDescent="0.25">
      <c r="A49" s="5"/>
      <c r="B49" t="s">
        <v>21</v>
      </c>
      <c r="C49">
        <f>'Full Data'!D82</f>
        <v>1676</v>
      </c>
    </row>
    <row r="50" spans="1:3" x14ac:dyDescent="0.25">
      <c r="A50" s="5"/>
      <c r="B50" t="s">
        <v>22</v>
      </c>
      <c r="C50">
        <f>'Full Data'!D83</f>
        <v>1675</v>
      </c>
    </row>
    <row r="51" spans="1:3" x14ac:dyDescent="0.25">
      <c r="A51" s="5"/>
      <c r="B51" t="s">
        <v>23</v>
      </c>
      <c r="C51">
        <f>'Full Data'!D84</f>
        <v>1169</v>
      </c>
    </row>
    <row r="52" spans="1:3" x14ac:dyDescent="0.25">
      <c r="A52" s="5"/>
      <c r="B52" t="s">
        <v>24</v>
      </c>
      <c r="C52">
        <f>'Full Data'!D85</f>
        <v>1774</v>
      </c>
    </row>
    <row r="53" spans="1:3" x14ac:dyDescent="0.25">
      <c r="A53" s="5"/>
      <c r="B53" t="s">
        <v>25</v>
      </c>
      <c r="C53">
        <f>'Full Data'!D86</f>
        <v>2233</v>
      </c>
    </row>
    <row r="54" spans="1:3" x14ac:dyDescent="0.25">
      <c r="A54" s="5"/>
      <c r="B54" t="s">
        <v>26</v>
      </c>
      <c r="C54">
        <f>'Full Data'!D87</f>
        <v>2036</v>
      </c>
    </row>
    <row r="55" spans="1:3" x14ac:dyDescent="0.25">
      <c r="A55" s="5"/>
      <c r="B55" t="s">
        <v>27</v>
      </c>
      <c r="C55">
        <f>'Full Data'!D88</f>
        <v>1492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960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Data'!C41</f>
        <v>475</v>
      </c>
      <c r="F8">
        <v>2015</v>
      </c>
      <c r="G8" s="3">
        <f>SUM(31*C8,28*C9,31*C10,30*C11,31*C12,30*C13,31*C14,31*C15,30*C16,31*C17,30*C18,31*C19)/365</f>
        <v>538.76438356164385</v>
      </c>
    </row>
    <row r="9" spans="1:7" x14ac:dyDescent="0.25">
      <c r="A9" s="5"/>
      <c r="B9" t="s">
        <v>17</v>
      </c>
      <c r="C9">
        <f>'Full Data'!C42</f>
        <v>563</v>
      </c>
      <c r="F9">
        <v>2016</v>
      </c>
      <c r="G9" s="3">
        <f>SUM(31*C20,29*C21,31*C22,30*C23,31*C24,30*C25,31*C26,31*C27,30*C28,31*C29,30*C30,31*C31)/366</f>
        <v>574.11202185792354</v>
      </c>
    </row>
    <row r="10" spans="1:7" x14ac:dyDescent="0.25">
      <c r="A10" s="5"/>
      <c r="B10" t="s">
        <v>18</v>
      </c>
      <c r="C10">
        <f>'Full Data'!C43</f>
        <v>616</v>
      </c>
      <c r="F10">
        <v>2017</v>
      </c>
      <c r="G10" s="3">
        <f>SUM(31*C32,28*C33,31*C34,30*C35,31*C36,30*C37,31*C38,31*C39,30*C40,31*C41,30*C42,31*C43)/365</f>
        <v>611.87123287671238</v>
      </c>
    </row>
    <row r="11" spans="1:7" x14ac:dyDescent="0.25">
      <c r="A11" s="5"/>
      <c r="B11" t="s">
        <v>19</v>
      </c>
      <c r="C11">
        <f>'Full Data'!C44</f>
        <v>548</v>
      </c>
      <c r="F11">
        <v>2018</v>
      </c>
      <c r="G11" s="3">
        <f>SUM(31*C44,28*C45,31*C46,30*C47,31*C48,30*C49,31*C50,31*C51,30*C52,31*C53,30*C54,31*C55)/365</f>
        <v>611.87123287671238</v>
      </c>
    </row>
    <row r="12" spans="1:7" x14ac:dyDescent="0.25">
      <c r="A12" s="5"/>
      <c r="B12" t="s">
        <v>20</v>
      </c>
      <c r="C12">
        <f>'Full Data'!C45</f>
        <v>556</v>
      </c>
    </row>
    <row r="13" spans="1:7" x14ac:dyDescent="0.25">
      <c r="A13" s="5"/>
      <c r="B13" t="s">
        <v>21</v>
      </c>
      <c r="C13">
        <f>'Full Data'!C46</f>
        <v>534</v>
      </c>
    </row>
    <row r="14" spans="1:7" x14ac:dyDescent="0.25">
      <c r="A14" s="5"/>
      <c r="B14" t="s">
        <v>22</v>
      </c>
      <c r="C14">
        <f>'Full Data'!C47</f>
        <v>458</v>
      </c>
    </row>
    <row r="15" spans="1:7" x14ac:dyDescent="0.25">
      <c r="A15" s="5"/>
      <c r="B15" t="s">
        <v>23</v>
      </c>
      <c r="C15">
        <f>'Full Data'!C48</f>
        <v>379</v>
      </c>
    </row>
    <row r="16" spans="1:7" x14ac:dyDescent="0.25">
      <c r="A16" s="5"/>
      <c r="B16" t="s">
        <v>24</v>
      </c>
      <c r="C16">
        <f>'Full Data'!C49</f>
        <v>538</v>
      </c>
    </row>
    <row r="17" spans="1:7" x14ac:dyDescent="0.25">
      <c r="A17" s="5"/>
      <c r="B17" t="s">
        <v>25</v>
      </c>
      <c r="C17">
        <f>'Full Data'!C50</f>
        <v>754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Data'!C51</f>
        <v>674</v>
      </c>
      <c r="F18" t="s">
        <v>16</v>
      </c>
      <c r="G18" s="3">
        <f t="shared" ref="G18:G29" si="0">AVERAGE(C8,C20,C32,C44)</f>
        <v>501.5</v>
      </c>
    </row>
    <row r="19" spans="1:7" x14ac:dyDescent="0.25">
      <c r="A19" s="5"/>
      <c r="B19" t="s">
        <v>27</v>
      </c>
      <c r="C19">
        <f>'Full Data'!C52</f>
        <v>377</v>
      </c>
      <c r="F19" t="s">
        <v>17</v>
      </c>
      <c r="G19" s="3">
        <f t="shared" si="0"/>
        <v>617.75</v>
      </c>
    </row>
    <row r="20" spans="1:7" x14ac:dyDescent="0.25">
      <c r="A20" s="5">
        <v>2016</v>
      </c>
      <c r="B20" t="s">
        <v>16</v>
      </c>
      <c r="C20">
        <f>'Full Data'!C53</f>
        <v>477</v>
      </c>
      <c r="F20" t="s">
        <v>18</v>
      </c>
      <c r="G20" s="3">
        <f t="shared" si="0"/>
        <v>635.75</v>
      </c>
    </row>
    <row r="21" spans="1:7" x14ac:dyDescent="0.25">
      <c r="A21" s="5"/>
      <c r="B21" t="s">
        <v>17</v>
      </c>
      <c r="C21">
        <f>'Full Data'!C54</f>
        <v>634</v>
      </c>
      <c r="F21" t="s">
        <v>19</v>
      </c>
      <c r="G21" s="3">
        <f t="shared" si="0"/>
        <v>550.5</v>
      </c>
    </row>
    <row r="22" spans="1:7" x14ac:dyDescent="0.25">
      <c r="A22" s="5"/>
      <c r="B22" t="s">
        <v>18</v>
      </c>
      <c r="C22">
        <f>'Full Data'!C55</f>
        <v>519</v>
      </c>
      <c r="F22" t="s">
        <v>20</v>
      </c>
      <c r="G22" s="3">
        <f t="shared" si="0"/>
        <v>610</v>
      </c>
    </row>
    <row r="23" spans="1:7" x14ac:dyDescent="0.25">
      <c r="A23" s="5"/>
      <c r="B23" t="s">
        <v>19</v>
      </c>
      <c r="C23">
        <f>'Full Data'!C56</f>
        <v>524</v>
      </c>
      <c r="F23" t="s">
        <v>21</v>
      </c>
      <c r="G23" s="3">
        <f t="shared" si="0"/>
        <v>563</v>
      </c>
    </row>
    <row r="24" spans="1:7" x14ac:dyDescent="0.25">
      <c r="A24" s="5"/>
      <c r="B24" t="s">
        <v>20</v>
      </c>
      <c r="C24">
        <f>'Full Data'!C57</f>
        <v>556</v>
      </c>
      <c r="F24" t="s">
        <v>22</v>
      </c>
      <c r="G24" s="3">
        <f t="shared" si="0"/>
        <v>534</v>
      </c>
    </row>
    <row r="25" spans="1:7" x14ac:dyDescent="0.25">
      <c r="A25" s="5"/>
      <c r="B25" t="s">
        <v>21</v>
      </c>
      <c r="C25">
        <f>'Full Data'!C58</f>
        <v>534</v>
      </c>
      <c r="F25" t="s">
        <v>23</v>
      </c>
      <c r="G25" s="3">
        <f t="shared" si="0"/>
        <v>370</v>
      </c>
    </row>
    <row r="26" spans="1:7" x14ac:dyDescent="0.25">
      <c r="A26" s="5"/>
      <c r="B26" t="s">
        <v>22</v>
      </c>
      <c r="C26">
        <f>'Full Data'!C59</f>
        <v>544</v>
      </c>
      <c r="F26" t="s">
        <v>24</v>
      </c>
      <c r="G26" s="3">
        <f t="shared" si="0"/>
        <v>681.25</v>
      </c>
    </row>
    <row r="27" spans="1:7" x14ac:dyDescent="0.25">
      <c r="A27" s="5"/>
      <c r="B27" t="s">
        <v>23</v>
      </c>
      <c r="C27">
        <f>'Full Data'!C60</f>
        <v>379</v>
      </c>
      <c r="F27" t="s">
        <v>25</v>
      </c>
      <c r="G27" s="3">
        <f t="shared" si="0"/>
        <v>826</v>
      </c>
    </row>
    <row r="28" spans="1:7" x14ac:dyDescent="0.25">
      <c r="A28" s="5"/>
      <c r="B28" t="s">
        <v>24</v>
      </c>
      <c r="C28">
        <f>'Full Data'!C61</f>
        <v>729</v>
      </c>
      <c r="F28" t="s">
        <v>26</v>
      </c>
      <c r="G28" s="3">
        <f t="shared" si="0"/>
        <v>708.5</v>
      </c>
    </row>
    <row r="29" spans="1:7" x14ac:dyDescent="0.25">
      <c r="A29" s="5"/>
      <c r="B29" t="s">
        <v>25</v>
      </c>
      <c r="C29">
        <f>'Full Data'!C62</f>
        <v>850</v>
      </c>
      <c r="F29" t="s">
        <v>27</v>
      </c>
      <c r="G29" s="3">
        <f t="shared" si="0"/>
        <v>419.75</v>
      </c>
    </row>
    <row r="30" spans="1:7" x14ac:dyDescent="0.25">
      <c r="A30" s="5"/>
      <c r="B30" t="s">
        <v>26</v>
      </c>
      <c r="C30">
        <f>'Full Data'!C63</f>
        <v>720</v>
      </c>
    </row>
    <row r="31" spans="1:7" x14ac:dyDescent="0.25">
      <c r="A31" s="5"/>
      <c r="B31" t="s">
        <v>27</v>
      </c>
      <c r="C31">
        <f>'Full Data'!C64</f>
        <v>434</v>
      </c>
    </row>
    <row r="32" spans="1:7" x14ac:dyDescent="0.25">
      <c r="A32" s="5">
        <v>2017</v>
      </c>
      <c r="B32" t="s">
        <v>16</v>
      </c>
      <c r="C32">
        <f>'Full Data'!C65</f>
        <v>527</v>
      </c>
    </row>
    <row r="33" spans="1:3" x14ac:dyDescent="0.25">
      <c r="A33" s="5"/>
      <c r="B33" t="s">
        <v>17</v>
      </c>
      <c r="C33">
        <f>'Full Data'!C66</f>
        <v>637</v>
      </c>
    </row>
    <row r="34" spans="1:3" x14ac:dyDescent="0.25">
      <c r="A34" s="5"/>
      <c r="B34" t="s">
        <v>18</v>
      </c>
      <c r="C34">
        <f>'Full Data'!C67</f>
        <v>704</v>
      </c>
    </row>
    <row r="35" spans="1:3" x14ac:dyDescent="0.25">
      <c r="A35" s="5"/>
      <c r="B35" t="s">
        <v>19</v>
      </c>
      <c r="C35">
        <f>'Full Data'!C68</f>
        <v>565</v>
      </c>
    </row>
    <row r="36" spans="1:3" x14ac:dyDescent="0.25">
      <c r="A36" s="5"/>
      <c r="B36" t="s">
        <v>20</v>
      </c>
      <c r="C36">
        <f>'Full Data'!C69</f>
        <v>664</v>
      </c>
    </row>
    <row r="37" spans="1:3" x14ac:dyDescent="0.25">
      <c r="A37" s="5"/>
      <c r="B37" t="s">
        <v>21</v>
      </c>
      <c r="C37">
        <f>'Full Data'!C70</f>
        <v>592</v>
      </c>
    </row>
    <row r="38" spans="1:3" x14ac:dyDescent="0.25">
      <c r="A38" s="5"/>
      <c r="B38" t="s">
        <v>22</v>
      </c>
      <c r="C38">
        <f>'Full Data'!C71</f>
        <v>567</v>
      </c>
    </row>
    <row r="39" spans="1:3" x14ac:dyDescent="0.25">
      <c r="A39" s="5"/>
      <c r="B39" t="s">
        <v>23</v>
      </c>
      <c r="C39">
        <f>'Full Data'!C72</f>
        <v>361</v>
      </c>
    </row>
    <row r="40" spans="1:3" x14ac:dyDescent="0.25">
      <c r="A40" s="5"/>
      <c r="B40" t="s">
        <v>24</v>
      </c>
      <c r="C40">
        <f>'Full Data'!C73</f>
        <v>729</v>
      </c>
    </row>
    <row r="41" spans="1:3" x14ac:dyDescent="0.25">
      <c r="A41" s="5"/>
      <c r="B41" t="s">
        <v>25</v>
      </c>
      <c r="C41">
        <f>'Full Data'!C74</f>
        <v>850</v>
      </c>
    </row>
    <row r="42" spans="1:3" x14ac:dyDescent="0.25">
      <c r="A42" s="5"/>
      <c r="B42" t="s">
        <v>26</v>
      </c>
      <c r="C42">
        <f>'Full Data'!C75</f>
        <v>720</v>
      </c>
    </row>
    <row r="43" spans="1:3" x14ac:dyDescent="0.25">
      <c r="A43" s="5"/>
      <c r="B43" t="s">
        <v>27</v>
      </c>
      <c r="C43">
        <f>'Full Data'!C76</f>
        <v>434</v>
      </c>
    </row>
    <row r="44" spans="1:3" x14ac:dyDescent="0.25">
      <c r="A44" s="5">
        <v>2018</v>
      </c>
      <c r="B44" t="s">
        <v>16</v>
      </c>
      <c r="C44">
        <f>'Full Data'!C77</f>
        <v>527</v>
      </c>
    </row>
    <row r="45" spans="1:3" x14ac:dyDescent="0.25">
      <c r="A45" s="5"/>
      <c r="B45" t="s">
        <v>17</v>
      </c>
      <c r="C45">
        <f>'Full Data'!C78</f>
        <v>637</v>
      </c>
    </row>
    <row r="46" spans="1:3" x14ac:dyDescent="0.25">
      <c r="A46" s="5"/>
      <c r="B46" t="s">
        <v>18</v>
      </c>
      <c r="C46">
        <f>'Full Data'!C79</f>
        <v>704</v>
      </c>
    </row>
    <row r="47" spans="1:3" x14ac:dyDescent="0.25">
      <c r="A47" s="5"/>
      <c r="B47" t="s">
        <v>19</v>
      </c>
      <c r="C47">
        <f>'Full Data'!C80</f>
        <v>565</v>
      </c>
    </row>
    <row r="48" spans="1:3" x14ac:dyDescent="0.25">
      <c r="A48" s="5"/>
      <c r="B48" t="s">
        <v>20</v>
      </c>
      <c r="C48">
        <f>'Full Data'!C81</f>
        <v>664</v>
      </c>
    </row>
    <row r="49" spans="1:3" x14ac:dyDescent="0.25">
      <c r="A49" s="5"/>
      <c r="B49" t="s">
        <v>21</v>
      </c>
      <c r="C49">
        <f>'Full Data'!C82</f>
        <v>592</v>
      </c>
    </row>
    <row r="50" spans="1:3" x14ac:dyDescent="0.25">
      <c r="A50" s="5"/>
      <c r="B50" t="s">
        <v>22</v>
      </c>
      <c r="C50">
        <f>'Full Data'!C83</f>
        <v>567</v>
      </c>
    </row>
    <row r="51" spans="1:3" x14ac:dyDescent="0.25">
      <c r="A51" s="5"/>
      <c r="B51" t="s">
        <v>23</v>
      </c>
      <c r="C51">
        <f>'Full Data'!C84</f>
        <v>361</v>
      </c>
    </row>
    <row r="52" spans="1:3" x14ac:dyDescent="0.25">
      <c r="A52" s="5"/>
      <c r="B52" t="s">
        <v>24</v>
      </c>
      <c r="C52">
        <f>'Full Data'!C85</f>
        <v>729</v>
      </c>
    </row>
    <row r="53" spans="1:3" x14ac:dyDescent="0.25">
      <c r="A53" s="5"/>
      <c r="B53" t="s">
        <v>25</v>
      </c>
      <c r="C53">
        <f>'Full Data'!C86</f>
        <v>850</v>
      </c>
    </row>
    <row r="54" spans="1:3" x14ac:dyDescent="0.25">
      <c r="A54" s="5"/>
      <c r="B54" t="s">
        <v>26</v>
      </c>
      <c r="C54">
        <f>'Full Data'!C87</f>
        <v>720</v>
      </c>
    </row>
    <row r="55" spans="1:3" x14ac:dyDescent="0.25">
      <c r="A55" s="5"/>
      <c r="B55" t="s">
        <v>27</v>
      </c>
      <c r="C55">
        <f>'Full Data'!C88</f>
        <v>434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26" workbookViewId="0">
      <selection activeCell="H74" sqref="H74"/>
    </sheetView>
  </sheetViews>
  <sheetFormatPr defaultRowHeight="12.75" x14ac:dyDescent="0.2"/>
  <cols>
    <col min="1" max="2" width="9.140625" style="1"/>
    <col min="3" max="3" width="18" style="1" customWidth="1"/>
    <col min="4" max="4" width="17.28515625" style="1" customWidth="1"/>
    <col min="5" max="5" width="14.7109375" style="1" customWidth="1"/>
    <col min="6" max="16384" width="9.140625" style="1"/>
  </cols>
  <sheetData>
    <row r="1" spans="1:4" x14ac:dyDescent="0.2">
      <c r="C1" s="1">
        <v>960</v>
      </c>
      <c r="D1" s="1">
        <v>960</v>
      </c>
    </row>
    <row r="2" spans="1:4" x14ac:dyDescent="0.2">
      <c r="C2" s="1">
        <v>960</v>
      </c>
      <c r="D2" s="1">
        <v>960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2012</v>
      </c>
      <c r="B5" s="1">
        <v>1</v>
      </c>
      <c r="C5" s="1" t="s">
        <v>0</v>
      </c>
      <c r="D5" s="1" t="s">
        <v>0</v>
      </c>
    </row>
    <row r="6" spans="1:4" x14ac:dyDescent="0.2">
      <c r="A6" s="1">
        <v>2012</v>
      </c>
      <c r="B6" s="1">
        <v>2</v>
      </c>
      <c r="C6" s="1">
        <v>595</v>
      </c>
      <c r="D6" s="1">
        <v>694</v>
      </c>
    </row>
    <row r="7" spans="1:4" x14ac:dyDescent="0.2">
      <c r="A7" s="1">
        <v>2012</v>
      </c>
      <c r="B7" s="1">
        <v>3</v>
      </c>
      <c r="C7" s="1">
        <v>590</v>
      </c>
      <c r="D7" s="1">
        <v>660</v>
      </c>
    </row>
    <row r="8" spans="1:4" x14ac:dyDescent="0.2">
      <c r="A8" s="1">
        <v>2012</v>
      </c>
      <c r="B8" s="1">
        <v>4</v>
      </c>
      <c r="C8" s="1">
        <v>445</v>
      </c>
      <c r="D8" s="1">
        <v>484</v>
      </c>
    </row>
    <row r="9" spans="1:4" x14ac:dyDescent="0.2">
      <c r="A9" s="1">
        <v>2012</v>
      </c>
      <c r="B9" s="1">
        <v>5</v>
      </c>
      <c r="C9" s="1">
        <v>668</v>
      </c>
      <c r="D9" s="1">
        <v>691</v>
      </c>
    </row>
    <row r="10" spans="1:4" x14ac:dyDescent="0.2">
      <c r="A10" s="1">
        <v>2012</v>
      </c>
      <c r="B10" s="1">
        <v>6</v>
      </c>
      <c r="C10" s="1">
        <v>487</v>
      </c>
      <c r="D10" s="1">
        <v>383</v>
      </c>
    </row>
    <row r="11" spans="1:4" x14ac:dyDescent="0.2">
      <c r="A11" s="1">
        <v>2012</v>
      </c>
      <c r="B11" s="1">
        <v>7</v>
      </c>
      <c r="C11" s="1">
        <v>447</v>
      </c>
      <c r="D11" s="1" t="s">
        <v>0</v>
      </c>
    </row>
    <row r="12" spans="1:4" x14ac:dyDescent="0.2">
      <c r="A12" s="1">
        <v>2012</v>
      </c>
      <c r="B12" s="1">
        <v>8</v>
      </c>
      <c r="C12" s="1">
        <v>447</v>
      </c>
      <c r="D12" s="1">
        <v>457</v>
      </c>
    </row>
    <row r="13" spans="1:4" x14ac:dyDescent="0.2">
      <c r="A13" s="1">
        <v>2012</v>
      </c>
      <c r="B13" s="1">
        <v>9</v>
      </c>
      <c r="C13" s="1">
        <v>622</v>
      </c>
      <c r="D13" s="1">
        <v>635</v>
      </c>
    </row>
    <row r="14" spans="1:4" x14ac:dyDescent="0.2">
      <c r="A14" s="1">
        <v>2012</v>
      </c>
      <c r="B14" s="1">
        <v>10</v>
      </c>
      <c r="C14" s="1">
        <v>783</v>
      </c>
      <c r="D14" s="1">
        <v>812</v>
      </c>
    </row>
    <row r="15" spans="1:4" x14ac:dyDescent="0.2">
      <c r="A15" s="1">
        <v>2012</v>
      </c>
      <c r="B15" s="1">
        <v>11</v>
      </c>
      <c r="C15" s="1">
        <v>725</v>
      </c>
      <c r="D15" s="1" t="s">
        <v>0</v>
      </c>
    </row>
    <row r="16" spans="1:4" x14ac:dyDescent="0.2">
      <c r="A16" s="1">
        <v>2012</v>
      </c>
      <c r="B16" s="1">
        <v>12</v>
      </c>
      <c r="C16" s="1">
        <v>122</v>
      </c>
      <c r="D16" s="1" t="s">
        <v>0</v>
      </c>
    </row>
    <row r="17" spans="1:6" x14ac:dyDescent="0.2">
      <c r="A17" s="1">
        <v>2013</v>
      </c>
      <c r="B17" s="1">
        <v>1</v>
      </c>
      <c r="C17" s="1">
        <v>436</v>
      </c>
      <c r="D17" s="1" t="s">
        <v>0</v>
      </c>
    </row>
    <row r="18" spans="1:6" x14ac:dyDescent="0.2">
      <c r="A18" s="1">
        <v>2013</v>
      </c>
      <c r="B18" s="1">
        <v>2</v>
      </c>
      <c r="C18" s="1">
        <v>639</v>
      </c>
      <c r="D18" s="1" t="s">
        <v>0</v>
      </c>
    </row>
    <row r="19" spans="1:6" x14ac:dyDescent="0.2">
      <c r="A19" s="1">
        <v>2013</v>
      </c>
      <c r="B19" s="1">
        <v>3</v>
      </c>
      <c r="C19" s="1">
        <v>465</v>
      </c>
      <c r="D19" s="1">
        <v>563</v>
      </c>
    </row>
    <row r="20" spans="1:6" x14ac:dyDescent="0.2">
      <c r="A20" s="1">
        <v>2013</v>
      </c>
      <c r="B20" s="1">
        <v>4</v>
      </c>
      <c r="C20" s="1">
        <v>359</v>
      </c>
      <c r="D20" s="1">
        <v>376</v>
      </c>
    </row>
    <row r="21" spans="1:6" x14ac:dyDescent="0.2">
      <c r="A21" s="1">
        <v>2013</v>
      </c>
      <c r="B21" s="1">
        <v>5</v>
      </c>
      <c r="C21" s="1" t="s">
        <v>0</v>
      </c>
      <c r="D21" s="1" t="s">
        <v>0</v>
      </c>
    </row>
    <row r="22" spans="1:6" x14ac:dyDescent="0.2">
      <c r="A22" s="1">
        <v>2013</v>
      </c>
      <c r="B22" s="1">
        <v>6</v>
      </c>
      <c r="C22" s="1" t="s">
        <v>0</v>
      </c>
      <c r="D22" s="1" t="s">
        <v>0</v>
      </c>
    </row>
    <row r="23" spans="1:6" x14ac:dyDescent="0.2">
      <c r="A23" s="1">
        <v>2013</v>
      </c>
      <c r="B23" s="1">
        <v>7</v>
      </c>
      <c r="C23" s="1" t="s">
        <v>0</v>
      </c>
      <c r="D23" s="1">
        <v>1948</v>
      </c>
    </row>
    <row r="24" spans="1:6" x14ac:dyDescent="0.2">
      <c r="A24" s="1">
        <v>2013</v>
      </c>
      <c r="B24" s="1">
        <v>8</v>
      </c>
      <c r="C24" s="1" t="s">
        <v>0</v>
      </c>
      <c r="D24" s="1">
        <v>1386</v>
      </c>
    </row>
    <row r="25" spans="1:6" x14ac:dyDescent="0.2">
      <c r="A25" s="1">
        <v>2013</v>
      </c>
      <c r="B25" s="1">
        <v>9</v>
      </c>
      <c r="C25" s="1" t="s">
        <v>0</v>
      </c>
      <c r="D25" s="1">
        <v>1741</v>
      </c>
    </row>
    <row r="26" spans="1:6" x14ac:dyDescent="0.2">
      <c r="A26" s="1">
        <v>2013</v>
      </c>
      <c r="B26" s="1">
        <v>10</v>
      </c>
      <c r="C26" s="1" t="s">
        <v>0</v>
      </c>
      <c r="D26" s="1">
        <v>1870</v>
      </c>
    </row>
    <row r="27" spans="1:6" x14ac:dyDescent="0.2">
      <c r="A27" s="1">
        <v>2013</v>
      </c>
      <c r="B27" s="1">
        <v>11</v>
      </c>
      <c r="C27" s="1" t="s">
        <v>0</v>
      </c>
      <c r="D27" s="1" t="s">
        <v>0</v>
      </c>
    </row>
    <row r="28" spans="1:6" x14ac:dyDescent="0.2">
      <c r="A28" s="1">
        <v>2013</v>
      </c>
      <c r="B28" s="1">
        <v>12</v>
      </c>
      <c r="C28" s="1" t="s">
        <v>29</v>
      </c>
      <c r="D28" s="1" t="s">
        <v>30</v>
      </c>
      <c r="E28" s="1" t="s">
        <v>31</v>
      </c>
      <c r="F28" s="1" t="s">
        <v>32</v>
      </c>
    </row>
    <row r="29" spans="1:6" x14ac:dyDescent="0.2">
      <c r="A29" s="1">
        <v>2014</v>
      </c>
      <c r="B29" s="1">
        <v>1</v>
      </c>
      <c r="C29" s="1">
        <v>475</v>
      </c>
      <c r="D29" s="1" t="s">
        <v>0</v>
      </c>
      <c r="E29" s="1">
        <v>537</v>
      </c>
      <c r="F29" s="1" t="s">
        <v>0</v>
      </c>
    </row>
    <row r="30" spans="1:6" x14ac:dyDescent="0.2">
      <c r="A30" s="1">
        <v>2014</v>
      </c>
      <c r="B30" s="1">
        <v>2</v>
      </c>
      <c r="C30" s="1">
        <v>538</v>
      </c>
      <c r="D30" s="1" t="s">
        <v>0</v>
      </c>
      <c r="E30" s="1">
        <v>604</v>
      </c>
      <c r="F30" s="1" t="s">
        <v>0</v>
      </c>
    </row>
    <row r="31" spans="1:6" x14ac:dyDescent="0.2">
      <c r="A31" s="1">
        <v>2014</v>
      </c>
      <c r="B31" s="1">
        <v>3</v>
      </c>
      <c r="C31" s="1">
        <v>630</v>
      </c>
      <c r="D31" s="1" t="s">
        <v>0</v>
      </c>
      <c r="E31" s="1">
        <v>699</v>
      </c>
      <c r="F31" s="1" t="s">
        <v>0</v>
      </c>
    </row>
    <row r="32" spans="1:6" x14ac:dyDescent="0.2">
      <c r="A32" s="1">
        <v>2014</v>
      </c>
      <c r="B32" s="1">
        <v>4</v>
      </c>
      <c r="C32" s="1">
        <v>415</v>
      </c>
      <c r="D32" s="1" t="s">
        <v>0</v>
      </c>
      <c r="E32" s="1">
        <v>558</v>
      </c>
      <c r="F32" s="1" t="s">
        <v>0</v>
      </c>
    </row>
    <row r="33" spans="1:6" x14ac:dyDescent="0.2">
      <c r="A33" s="1">
        <v>2014</v>
      </c>
      <c r="B33" s="1">
        <v>5</v>
      </c>
      <c r="C33" s="1">
        <v>528</v>
      </c>
      <c r="D33" s="1" t="s">
        <v>0</v>
      </c>
      <c r="E33" s="1">
        <v>592</v>
      </c>
      <c r="F33" s="1" t="s">
        <v>0</v>
      </c>
    </row>
    <row r="34" spans="1:6" x14ac:dyDescent="0.2">
      <c r="A34" s="1">
        <v>2014</v>
      </c>
      <c r="B34" s="1">
        <v>6</v>
      </c>
      <c r="C34" s="1">
        <v>534</v>
      </c>
      <c r="D34" s="1" t="s">
        <v>0</v>
      </c>
      <c r="E34" s="1">
        <v>599</v>
      </c>
      <c r="F34" s="1" t="s">
        <v>0</v>
      </c>
    </row>
    <row r="35" spans="1:6" x14ac:dyDescent="0.2">
      <c r="A35" s="1">
        <v>2014</v>
      </c>
      <c r="B35" s="1">
        <v>7</v>
      </c>
      <c r="C35" s="1">
        <v>458</v>
      </c>
      <c r="D35" s="1" t="s">
        <v>0</v>
      </c>
      <c r="E35" s="1">
        <v>547</v>
      </c>
      <c r="F35" s="1" t="s">
        <v>0</v>
      </c>
    </row>
    <row r="36" spans="1:6" x14ac:dyDescent="0.2">
      <c r="A36" s="1">
        <v>2014</v>
      </c>
      <c r="B36" s="1">
        <v>8</v>
      </c>
      <c r="C36" s="1">
        <v>379</v>
      </c>
      <c r="D36" s="1" t="s">
        <v>0</v>
      </c>
      <c r="E36" s="1">
        <v>453</v>
      </c>
      <c r="F36" s="1" t="s">
        <v>0</v>
      </c>
    </row>
    <row r="37" spans="1:6" x14ac:dyDescent="0.2">
      <c r="A37" s="1">
        <v>2014</v>
      </c>
      <c r="B37" s="1">
        <v>9</v>
      </c>
      <c r="C37" s="1">
        <v>571</v>
      </c>
      <c r="D37" s="1" t="s">
        <v>0</v>
      </c>
      <c r="E37" s="1">
        <v>669</v>
      </c>
      <c r="F37" s="1" t="s">
        <v>0</v>
      </c>
    </row>
    <row r="38" spans="1:6" x14ac:dyDescent="0.2">
      <c r="A38" s="1">
        <v>2014</v>
      </c>
      <c r="B38" s="1">
        <v>10</v>
      </c>
      <c r="C38" s="1">
        <v>754</v>
      </c>
      <c r="D38" s="1" t="s">
        <v>0</v>
      </c>
      <c r="E38" s="1">
        <v>876</v>
      </c>
      <c r="F38" s="1" t="s">
        <v>0</v>
      </c>
    </row>
    <row r="39" spans="1:6" x14ac:dyDescent="0.2">
      <c r="A39" s="1">
        <v>2014</v>
      </c>
      <c r="B39" s="1">
        <v>11</v>
      </c>
      <c r="C39" s="1">
        <v>674</v>
      </c>
      <c r="D39" s="1" t="s">
        <v>0</v>
      </c>
      <c r="E39" s="1">
        <v>753</v>
      </c>
      <c r="F39" s="1" t="s">
        <v>0</v>
      </c>
    </row>
    <row r="40" spans="1:6" x14ac:dyDescent="0.2">
      <c r="A40" s="1">
        <v>2014</v>
      </c>
      <c r="B40" s="1">
        <v>12</v>
      </c>
      <c r="C40" s="1">
        <v>360</v>
      </c>
      <c r="D40" s="1" t="s">
        <v>0</v>
      </c>
      <c r="E40" s="1">
        <v>393</v>
      </c>
      <c r="F40" s="1" t="s">
        <v>0</v>
      </c>
    </row>
    <row r="41" spans="1:6" x14ac:dyDescent="0.2">
      <c r="A41" s="1">
        <v>2015</v>
      </c>
      <c r="B41" s="1">
        <v>1</v>
      </c>
      <c r="C41" s="1">
        <v>475</v>
      </c>
      <c r="D41" s="1" t="s">
        <v>0</v>
      </c>
      <c r="E41" s="1">
        <v>528</v>
      </c>
      <c r="F41" s="1" t="s">
        <v>0</v>
      </c>
    </row>
    <row r="42" spans="1:6" x14ac:dyDescent="0.2">
      <c r="A42" s="1">
        <v>2015</v>
      </c>
      <c r="B42" s="1">
        <v>2</v>
      </c>
      <c r="C42" s="1">
        <v>563</v>
      </c>
      <c r="D42" s="1" t="s">
        <v>0</v>
      </c>
      <c r="E42" s="1">
        <v>616</v>
      </c>
      <c r="F42" s="1" t="s">
        <v>0</v>
      </c>
    </row>
    <row r="43" spans="1:6" x14ac:dyDescent="0.2">
      <c r="A43" s="1">
        <v>2015</v>
      </c>
      <c r="B43" s="1">
        <v>3</v>
      </c>
      <c r="C43" s="1">
        <v>616</v>
      </c>
      <c r="D43" s="1" t="s">
        <v>0</v>
      </c>
      <c r="E43" s="1">
        <v>652</v>
      </c>
      <c r="F43" s="1" t="s">
        <v>0</v>
      </c>
    </row>
    <row r="44" spans="1:6" x14ac:dyDescent="0.2">
      <c r="A44" s="1">
        <v>2015</v>
      </c>
      <c r="B44" s="1">
        <v>4</v>
      </c>
      <c r="C44" s="1">
        <v>548</v>
      </c>
      <c r="D44" s="1" t="s">
        <v>0</v>
      </c>
      <c r="E44" s="1">
        <v>572</v>
      </c>
      <c r="F44" s="1" t="s">
        <v>0</v>
      </c>
    </row>
    <row r="45" spans="1:6" x14ac:dyDescent="0.2">
      <c r="A45" s="1">
        <v>2015</v>
      </c>
      <c r="B45" s="1">
        <v>5</v>
      </c>
      <c r="C45" s="1">
        <v>556</v>
      </c>
      <c r="D45" s="1" t="s">
        <v>0</v>
      </c>
      <c r="E45" s="1">
        <v>611</v>
      </c>
      <c r="F45" s="1" t="s">
        <v>0</v>
      </c>
    </row>
    <row r="46" spans="1:6" x14ac:dyDescent="0.2">
      <c r="A46" s="1">
        <v>2015</v>
      </c>
      <c r="B46" s="1">
        <v>6</v>
      </c>
      <c r="C46" s="4">
        <v>534</v>
      </c>
      <c r="D46" s="1" t="s">
        <v>0</v>
      </c>
      <c r="E46" s="4">
        <v>599</v>
      </c>
      <c r="F46" s="1" t="s">
        <v>0</v>
      </c>
    </row>
    <row r="47" spans="1:6" x14ac:dyDescent="0.2">
      <c r="A47" s="1">
        <v>2015</v>
      </c>
      <c r="B47" s="1">
        <v>7</v>
      </c>
      <c r="C47" s="4">
        <v>458</v>
      </c>
      <c r="D47" s="1" t="s">
        <v>0</v>
      </c>
      <c r="E47" s="4">
        <v>547</v>
      </c>
      <c r="F47" s="1" t="s">
        <v>0</v>
      </c>
    </row>
    <row r="48" spans="1:6" x14ac:dyDescent="0.2">
      <c r="A48" s="1">
        <v>2015</v>
      </c>
      <c r="B48" s="1">
        <v>8</v>
      </c>
      <c r="C48" s="4">
        <v>379</v>
      </c>
      <c r="D48" s="1" t="s">
        <v>0</v>
      </c>
      <c r="E48" s="4">
        <v>379</v>
      </c>
      <c r="F48" s="1" t="s">
        <v>0</v>
      </c>
    </row>
    <row r="49" spans="1:6" x14ac:dyDescent="0.2">
      <c r="A49" s="1">
        <v>2015</v>
      </c>
      <c r="B49" s="1">
        <v>9</v>
      </c>
      <c r="C49" s="1">
        <v>538</v>
      </c>
      <c r="D49" s="1">
        <v>1164</v>
      </c>
      <c r="E49" s="4">
        <v>669</v>
      </c>
      <c r="F49" s="1" t="s">
        <v>0</v>
      </c>
    </row>
    <row r="50" spans="1:6" x14ac:dyDescent="0.2">
      <c r="A50" s="1">
        <v>2015</v>
      </c>
      <c r="B50" s="1">
        <v>10</v>
      </c>
      <c r="C50" s="4">
        <v>754</v>
      </c>
      <c r="D50" s="1" t="s">
        <v>0</v>
      </c>
      <c r="E50" s="4">
        <v>876</v>
      </c>
      <c r="F50" s="1" t="s">
        <v>0</v>
      </c>
    </row>
    <row r="51" spans="1:6" x14ac:dyDescent="0.2">
      <c r="A51" s="1">
        <v>2015</v>
      </c>
      <c r="B51" s="1">
        <v>11</v>
      </c>
      <c r="C51" s="1">
        <v>674</v>
      </c>
      <c r="D51" s="1">
        <v>1221</v>
      </c>
      <c r="E51" s="1">
        <v>744</v>
      </c>
      <c r="F51" s="1">
        <v>1424</v>
      </c>
    </row>
    <row r="52" spans="1:6" x14ac:dyDescent="0.2">
      <c r="A52" s="1">
        <v>2015</v>
      </c>
      <c r="B52" s="1">
        <v>12</v>
      </c>
      <c r="C52" s="1">
        <v>377</v>
      </c>
      <c r="D52" s="1" t="s">
        <v>0</v>
      </c>
      <c r="E52" s="1">
        <v>435</v>
      </c>
      <c r="F52" s="1" t="s">
        <v>0</v>
      </c>
    </row>
    <row r="53" spans="1:6" x14ac:dyDescent="0.2">
      <c r="A53" s="1">
        <v>2016</v>
      </c>
      <c r="B53" s="1">
        <v>1</v>
      </c>
      <c r="C53" s="1">
        <v>477</v>
      </c>
      <c r="D53" s="1">
        <v>1082</v>
      </c>
      <c r="E53" s="1">
        <v>524</v>
      </c>
      <c r="F53" s="1">
        <v>1151</v>
      </c>
    </row>
    <row r="54" spans="1:6" x14ac:dyDescent="0.2">
      <c r="A54" s="1">
        <v>2016</v>
      </c>
      <c r="B54" s="1">
        <v>2</v>
      </c>
      <c r="C54" s="1">
        <v>634</v>
      </c>
      <c r="D54" s="1">
        <v>1221</v>
      </c>
      <c r="E54" s="1">
        <v>648</v>
      </c>
      <c r="F54" s="1" t="s">
        <v>0</v>
      </c>
    </row>
    <row r="55" spans="1:6" x14ac:dyDescent="0.2">
      <c r="A55" s="1">
        <v>2016</v>
      </c>
      <c r="B55" s="1">
        <v>3</v>
      </c>
      <c r="C55" s="1">
        <v>519</v>
      </c>
      <c r="D55" s="1" t="s">
        <v>0</v>
      </c>
      <c r="E55" s="1">
        <v>510</v>
      </c>
      <c r="F55" s="1" t="s">
        <v>0</v>
      </c>
    </row>
    <row r="56" spans="1:6" x14ac:dyDescent="0.2">
      <c r="A56" s="1">
        <v>2016</v>
      </c>
      <c r="B56" s="1">
        <v>4</v>
      </c>
      <c r="C56" s="1">
        <v>524</v>
      </c>
      <c r="D56" s="1">
        <v>888</v>
      </c>
      <c r="E56" s="1">
        <v>655</v>
      </c>
      <c r="F56" s="1">
        <v>1377</v>
      </c>
    </row>
    <row r="57" spans="1:6" x14ac:dyDescent="0.2">
      <c r="A57" s="1">
        <v>2016</v>
      </c>
      <c r="B57" s="1">
        <v>5</v>
      </c>
      <c r="C57" s="4">
        <v>556</v>
      </c>
      <c r="D57" s="1" t="s">
        <v>0</v>
      </c>
      <c r="E57" s="4">
        <v>611</v>
      </c>
      <c r="F57" s="1" t="s">
        <v>0</v>
      </c>
    </row>
    <row r="58" spans="1:6" x14ac:dyDescent="0.2">
      <c r="A58" s="1">
        <v>2016</v>
      </c>
      <c r="B58" s="1">
        <v>6</v>
      </c>
      <c r="C58" s="4">
        <v>534</v>
      </c>
      <c r="D58" s="1" t="s">
        <v>0</v>
      </c>
      <c r="E58" s="4">
        <v>599</v>
      </c>
      <c r="F58" s="1" t="s">
        <v>0</v>
      </c>
    </row>
    <row r="59" spans="1:6" x14ac:dyDescent="0.2">
      <c r="A59" s="1">
        <v>2016</v>
      </c>
      <c r="B59" s="1">
        <v>7</v>
      </c>
      <c r="C59" s="1">
        <v>544</v>
      </c>
      <c r="D59" s="1">
        <v>901</v>
      </c>
      <c r="E59" s="1">
        <v>520</v>
      </c>
      <c r="F59" s="1">
        <v>973</v>
      </c>
    </row>
    <row r="60" spans="1:6" x14ac:dyDescent="0.2">
      <c r="A60" s="1">
        <v>2016</v>
      </c>
      <c r="B60" s="1">
        <v>8</v>
      </c>
      <c r="C60" s="4">
        <v>379</v>
      </c>
      <c r="D60" s="1" t="s">
        <v>0</v>
      </c>
      <c r="E60" s="4">
        <v>379</v>
      </c>
      <c r="F60" s="1" t="s">
        <v>0</v>
      </c>
    </row>
    <row r="61" spans="1:6" x14ac:dyDescent="0.2">
      <c r="A61" s="1">
        <v>2016</v>
      </c>
      <c r="B61" s="1">
        <v>9</v>
      </c>
      <c r="C61" s="1">
        <v>729</v>
      </c>
      <c r="D61" s="1">
        <v>1031</v>
      </c>
      <c r="E61" s="1">
        <v>676</v>
      </c>
      <c r="F61" s="1">
        <v>1139</v>
      </c>
    </row>
    <row r="62" spans="1:6" x14ac:dyDescent="0.2">
      <c r="A62" s="1">
        <v>2016</v>
      </c>
      <c r="B62" s="1">
        <v>10</v>
      </c>
      <c r="C62" s="1">
        <v>850</v>
      </c>
      <c r="D62" s="1">
        <v>1183</v>
      </c>
      <c r="E62" s="1">
        <v>816</v>
      </c>
      <c r="F62" s="1">
        <v>1353</v>
      </c>
    </row>
    <row r="63" spans="1:6" x14ac:dyDescent="0.2">
      <c r="A63" s="1">
        <v>2016</v>
      </c>
      <c r="B63" s="1">
        <v>11</v>
      </c>
      <c r="C63" s="1">
        <v>720</v>
      </c>
      <c r="D63" s="1">
        <v>1156</v>
      </c>
      <c r="E63" s="1">
        <v>704</v>
      </c>
      <c r="F63" s="1">
        <v>1343</v>
      </c>
    </row>
    <row r="64" spans="1:6" x14ac:dyDescent="0.2">
      <c r="A64" s="1">
        <v>2016</v>
      </c>
      <c r="B64" s="1">
        <v>12</v>
      </c>
      <c r="C64" s="1">
        <v>434</v>
      </c>
      <c r="D64" s="1">
        <v>805</v>
      </c>
      <c r="E64" s="1">
        <v>421</v>
      </c>
      <c r="F64" s="1">
        <v>943</v>
      </c>
    </row>
    <row r="65" spans="1:6" x14ac:dyDescent="0.2">
      <c r="A65" s="1">
        <v>2017</v>
      </c>
      <c r="B65" s="1">
        <v>1</v>
      </c>
      <c r="C65" s="1">
        <v>527</v>
      </c>
      <c r="D65" s="1">
        <v>947</v>
      </c>
      <c r="E65" s="1">
        <v>482</v>
      </c>
      <c r="F65" s="1">
        <v>1142</v>
      </c>
    </row>
    <row r="66" spans="1:6" x14ac:dyDescent="0.2">
      <c r="A66" s="1">
        <v>2017</v>
      </c>
      <c r="B66" s="1">
        <v>2</v>
      </c>
      <c r="C66" s="1">
        <v>637</v>
      </c>
      <c r="D66" s="1">
        <v>1001</v>
      </c>
      <c r="E66" s="1">
        <v>505</v>
      </c>
      <c r="F66" s="1">
        <v>1217</v>
      </c>
    </row>
    <row r="67" spans="1:6" x14ac:dyDescent="0.2">
      <c r="A67" s="1">
        <v>2017</v>
      </c>
      <c r="B67" s="1">
        <v>3</v>
      </c>
      <c r="C67" s="1">
        <v>704</v>
      </c>
      <c r="D67" s="1">
        <v>1026</v>
      </c>
      <c r="E67" s="1">
        <v>517</v>
      </c>
      <c r="F67" s="1">
        <v>1307</v>
      </c>
    </row>
    <row r="68" spans="1:6" x14ac:dyDescent="0.2">
      <c r="A68" s="1">
        <v>2017</v>
      </c>
      <c r="B68" s="1">
        <v>4</v>
      </c>
      <c r="C68" s="1">
        <v>565</v>
      </c>
      <c r="D68" s="1">
        <v>894</v>
      </c>
      <c r="E68" s="1">
        <v>456</v>
      </c>
      <c r="F68" s="1">
        <v>1062</v>
      </c>
    </row>
    <row r="69" spans="1:6" x14ac:dyDescent="0.2">
      <c r="A69" s="1">
        <v>2017</v>
      </c>
      <c r="B69" s="1">
        <v>5</v>
      </c>
      <c r="C69" s="1">
        <v>664</v>
      </c>
      <c r="D69" s="1" t="s">
        <v>0</v>
      </c>
      <c r="E69" s="1">
        <v>490</v>
      </c>
      <c r="F69" s="1" t="s">
        <v>0</v>
      </c>
    </row>
    <row r="70" spans="1:6" x14ac:dyDescent="0.2">
      <c r="A70" s="1">
        <v>2017</v>
      </c>
      <c r="B70" s="1">
        <v>6</v>
      </c>
      <c r="C70" s="1">
        <v>592</v>
      </c>
      <c r="D70" s="1">
        <v>1285</v>
      </c>
      <c r="E70" s="1">
        <v>459</v>
      </c>
      <c r="F70" s="1">
        <v>1077</v>
      </c>
    </row>
    <row r="71" spans="1:6" x14ac:dyDescent="0.2">
      <c r="A71" s="1">
        <v>2017</v>
      </c>
      <c r="B71" s="1">
        <v>7</v>
      </c>
      <c r="C71" s="1">
        <v>567</v>
      </c>
      <c r="D71" s="1">
        <v>884</v>
      </c>
      <c r="E71" s="1">
        <v>437</v>
      </c>
      <c r="F71" s="1">
        <v>1139</v>
      </c>
    </row>
    <row r="72" spans="1:6" x14ac:dyDescent="0.2">
      <c r="A72" s="1">
        <v>2017</v>
      </c>
      <c r="B72" s="1">
        <v>8</v>
      </c>
      <c r="C72" s="1">
        <v>361</v>
      </c>
      <c r="D72" s="1">
        <v>593</v>
      </c>
      <c r="E72" s="1">
        <v>346</v>
      </c>
      <c r="F72" s="1">
        <v>988</v>
      </c>
    </row>
    <row r="73" spans="1:6" x14ac:dyDescent="0.2">
      <c r="A73" s="1">
        <v>2017</v>
      </c>
      <c r="B73" s="1">
        <v>9</v>
      </c>
      <c r="C73" s="4">
        <v>729</v>
      </c>
      <c r="D73" s="1">
        <v>0</v>
      </c>
      <c r="E73" s="1">
        <v>512</v>
      </c>
      <c r="F73" s="1">
        <v>1173</v>
      </c>
    </row>
    <row r="74" spans="1:6" x14ac:dyDescent="0.2">
      <c r="A74" s="1">
        <v>2017</v>
      </c>
      <c r="B74" s="1">
        <v>10</v>
      </c>
      <c r="C74" s="4">
        <v>850</v>
      </c>
      <c r="D74" s="1">
        <v>0</v>
      </c>
      <c r="E74" s="1">
        <v>724</v>
      </c>
      <c r="F74" s="1">
        <v>1308</v>
      </c>
    </row>
    <row r="75" spans="1:6" x14ac:dyDescent="0.2">
      <c r="A75" s="1">
        <v>2017</v>
      </c>
      <c r="B75" s="1">
        <v>11</v>
      </c>
      <c r="C75" s="4">
        <v>720</v>
      </c>
      <c r="D75" s="1" t="s">
        <v>0</v>
      </c>
      <c r="E75" s="1">
        <v>683</v>
      </c>
      <c r="F75" s="1">
        <v>1303</v>
      </c>
    </row>
    <row r="76" spans="1:6" x14ac:dyDescent="0.2">
      <c r="A76" s="1">
        <v>2017</v>
      </c>
      <c r="B76" s="1">
        <v>12</v>
      </c>
      <c r="C76" s="4">
        <v>434</v>
      </c>
      <c r="D76" s="1" t="s">
        <v>0</v>
      </c>
      <c r="E76" s="1">
        <v>380</v>
      </c>
      <c r="F76" s="1">
        <v>968</v>
      </c>
    </row>
    <row r="77" spans="1:6" x14ac:dyDescent="0.2">
      <c r="A77" s="1">
        <v>2018</v>
      </c>
      <c r="B77" s="1">
        <v>1</v>
      </c>
      <c r="C77" s="4">
        <v>527</v>
      </c>
      <c r="D77" s="1">
        <v>1570</v>
      </c>
      <c r="E77" s="1">
        <v>438</v>
      </c>
      <c r="F77" s="1">
        <v>1132</v>
      </c>
    </row>
    <row r="78" spans="1:6" x14ac:dyDescent="0.2">
      <c r="A78" s="1">
        <v>2018</v>
      </c>
      <c r="B78" s="1">
        <v>2</v>
      </c>
      <c r="C78" s="4">
        <v>637</v>
      </c>
      <c r="D78" s="1">
        <v>1754</v>
      </c>
      <c r="E78" s="1">
        <v>514</v>
      </c>
      <c r="F78" s="1">
        <v>1240</v>
      </c>
    </row>
    <row r="79" spans="1:6" x14ac:dyDescent="0.2">
      <c r="A79" s="1">
        <v>2018</v>
      </c>
      <c r="B79" s="1">
        <v>3</v>
      </c>
      <c r="C79" s="4">
        <v>704</v>
      </c>
      <c r="D79" s="1">
        <v>1661</v>
      </c>
      <c r="E79" s="1">
        <v>468</v>
      </c>
      <c r="F79" s="1">
        <v>1192</v>
      </c>
    </row>
    <row r="80" spans="1:6" x14ac:dyDescent="0.2">
      <c r="A80" s="1">
        <v>2018</v>
      </c>
      <c r="B80" s="1">
        <v>4</v>
      </c>
      <c r="C80" s="4">
        <v>565</v>
      </c>
      <c r="D80" s="1">
        <v>1674</v>
      </c>
      <c r="E80" s="1">
        <v>472</v>
      </c>
      <c r="F80" s="1">
        <v>1202</v>
      </c>
    </row>
    <row r="81" spans="1:6" x14ac:dyDescent="0.2">
      <c r="A81" s="1">
        <v>2018</v>
      </c>
      <c r="B81" s="1">
        <v>5</v>
      </c>
      <c r="C81" s="4">
        <v>664</v>
      </c>
      <c r="D81" s="1">
        <v>1803</v>
      </c>
      <c r="E81" s="1">
        <v>521</v>
      </c>
      <c r="F81" s="1">
        <v>1282</v>
      </c>
    </row>
    <row r="82" spans="1:6" x14ac:dyDescent="0.2">
      <c r="A82" s="1">
        <v>2018</v>
      </c>
      <c r="B82" s="1">
        <v>6</v>
      </c>
      <c r="C82" s="4">
        <v>592</v>
      </c>
      <c r="D82" s="1">
        <v>1676</v>
      </c>
      <c r="E82" s="1">
        <v>518</v>
      </c>
      <c r="F82" s="1">
        <v>1158</v>
      </c>
    </row>
    <row r="83" spans="1:6" x14ac:dyDescent="0.2">
      <c r="A83" s="1">
        <v>2018</v>
      </c>
      <c r="B83" s="1">
        <v>7</v>
      </c>
      <c r="C83" s="4">
        <v>567</v>
      </c>
      <c r="D83" s="1">
        <v>1675</v>
      </c>
      <c r="E83" s="1">
        <v>448</v>
      </c>
      <c r="F83" s="1">
        <v>1183</v>
      </c>
    </row>
    <row r="84" spans="1:6" x14ac:dyDescent="0.2">
      <c r="A84" s="1">
        <v>2018</v>
      </c>
      <c r="B84" s="1">
        <v>8</v>
      </c>
      <c r="C84" s="4">
        <v>361</v>
      </c>
      <c r="D84" s="1">
        <v>1169</v>
      </c>
      <c r="E84" s="1">
        <v>305</v>
      </c>
      <c r="F84" s="1">
        <v>842</v>
      </c>
    </row>
    <row r="85" spans="1:6" x14ac:dyDescent="0.2">
      <c r="A85" s="1">
        <v>2018</v>
      </c>
      <c r="B85" s="1">
        <v>9</v>
      </c>
      <c r="C85" s="4">
        <v>729</v>
      </c>
      <c r="D85" s="1">
        <v>1774</v>
      </c>
      <c r="E85" s="1">
        <v>494</v>
      </c>
      <c r="F85" s="1">
        <v>1280</v>
      </c>
    </row>
    <row r="86" spans="1:6" x14ac:dyDescent="0.2">
      <c r="A86" s="1">
        <v>2018</v>
      </c>
      <c r="B86" s="1">
        <v>10</v>
      </c>
      <c r="C86" s="4">
        <v>850</v>
      </c>
      <c r="D86" s="1">
        <v>2233</v>
      </c>
      <c r="E86" s="1">
        <v>690</v>
      </c>
      <c r="F86" s="1">
        <v>1542</v>
      </c>
    </row>
    <row r="87" spans="1:6" x14ac:dyDescent="0.2">
      <c r="A87" s="1">
        <v>2018</v>
      </c>
      <c r="B87" s="1">
        <v>11</v>
      </c>
      <c r="C87" s="4">
        <v>720</v>
      </c>
      <c r="D87" s="1">
        <v>2036</v>
      </c>
      <c r="E87" s="1">
        <v>595</v>
      </c>
      <c r="F87" s="1">
        <v>1441</v>
      </c>
    </row>
    <row r="88" spans="1:6" x14ac:dyDescent="0.2">
      <c r="A88" s="1">
        <v>2018</v>
      </c>
      <c r="B88" s="1">
        <v>12</v>
      </c>
      <c r="C88" s="4">
        <v>434</v>
      </c>
      <c r="D88" s="1">
        <v>1492</v>
      </c>
      <c r="E88" s="1">
        <v>392</v>
      </c>
      <c r="F88" s="1">
        <v>1099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960-Summed</vt:lpstr>
      <vt:lpstr>C960-Southbound</vt:lpstr>
      <vt:lpstr>C960-Northbound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2019-01-24T14:44:15Z</dcterms:created>
  <dcterms:modified xsi:type="dcterms:W3CDTF">2019-01-25T12:13:32Z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