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960-Summed" sheetId="7" r:id="rId1"/>
    <sheet name="C960-Southboundbuslane" sheetId="6" r:id="rId2"/>
    <sheet name="C960-Southboundcyclelan" sheetId="5" r:id="rId3"/>
    <sheet name="C960-Northboundbuslane" sheetId="4" r:id="rId4"/>
    <sheet name="C960-Northboundcycle" sheetId="3" r:id="rId5"/>
    <sheet name="Full Data" sheetId="2" r:id="rId6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9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8" i="7"/>
  <c r="G19" i="7" l="1"/>
  <c r="G29" i="7"/>
  <c r="G28" i="7"/>
  <c r="G27" i="7"/>
  <c r="G26" i="7"/>
  <c r="G25" i="7"/>
  <c r="G24" i="7"/>
  <c r="G22" i="7"/>
  <c r="G21" i="7"/>
  <c r="G20" i="7"/>
  <c r="C55" i="6"/>
  <c r="C54" i="6"/>
  <c r="C53" i="6"/>
  <c r="C52" i="6"/>
  <c r="C51" i="6"/>
  <c r="C50" i="6"/>
  <c r="C49" i="6"/>
  <c r="C48" i="6"/>
  <c r="C47" i="6"/>
  <c r="C46" i="6"/>
  <c r="C45" i="6"/>
  <c r="G11" i="6" s="1"/>
  <c r="C44" i="6"/>
  <c r="C43" i="6"/>
  <c r="G29" i="6" s="1"/>
  <c r="C42" i="6"/>
  <c r="C41" i="6"/>
  <c r="C40" i="6"/>
  <c r="G26" i="6" s="1"/>
  <c r="C39" i="6"/>
  <c r="G25" i="6" s="1"/>
  <c r="C38" i="6"/>
  <c r="C37" i="6"/>
  <c r="C36" i="6"/>
  <c r="C35" i="6"/>
  <c r="C34" i="6"/>
  <c r="C33" i="6"/>
  <c r="C32" i="6"/>
  <c r="C31" i="6"/>
  <c r="C30" i="6"/>
  <c r="G28" i="6" s="1"/>
  <c r="C29" i="6"/>
  <c r="G27" i="6" s="1"/>
  <c r="C28" i="6"/>
  <c r="C27" i="6"/>
  <c r="C26" i="6"/>
  <c r="C25" i="6"/>
  <c r="C24" i="6"/>
  <c r="G22" i="6" s="1"/>
  <c r="C23" i="6"/>
  <c r="C22" i="6"/>
  <c r="G20" i="6" s="1"/>
  <c r="C21" i="6"/>
  <c r="G19" i="6" s="1"/>
  <c r="C20" i="6"/>
  <c r="C19" i="6"/>
  <c r="G8" i="6" s="1"/>
  <c r="C18" i="6"/>
  <c r="C17" i="6"/>
  <c r="C16" i="6"/>
  <c r="C15" i="6"/>
  <c r="C14" i="6"/>
  <c r="C13" i="6"/>
  <c r="C12" i="6"/>
  <c r="C11" i="6"/>
  <c r="C10" i="6"/>
  <c r="C9" i="6"/>
  <c r="C8" i="6"/>
  <c r="G24" i="6"/>
  <c r="G21" i="6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G22" i="5" s="1"/>
  <c r="C23" i="5"/>
  <c r="C22" i="5"/>
  <c r="C21" i="5"/>
  <c r="C20" i="5"/>
  <c r="G18" i="5" s="1"/>
  <c r="C19" i="5"/>
  <c r="C18" i="5"/>
  <c r="C17" i="5"/>
  <c r="G27" i="5" s="1"/>
  <c r="C16" i="5"/>
  <c r="C15" i="5"/>
  <c r="G25" i="5" s="1"/>
  <c r="C14" i="5"/>
  <c r="G24" i="5" s="1"/>
  <c r="C13" i="5"/>
  <c r="C12" i="5"/>
  <c r="C11" i="5"/>
  <c r="G21" i="5" s="1"/>
  <c r="C10" i="5"/>
  <c r="G20" i="5" s="1"/>
  <c r="C9" i="5"/>
  <c r="C8" i="5"/>
  <c r="G11" i="5"/>
  <c r="G29" i="5"/>
  <c r="G28" i="5"/>
  <c r="G26" i="5"/>
  <c r="G23" i="5"/>
  <c r="G19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G29" i="4" s="1"/>
  <c r="C30" i="4"/>
  <c r="C29" i="4"/>
  <c r="C28" i="4"/>
  <c r="C27" i="4"/>
  <c r="C26" i="4"/>
  <c r="C25" i="4"/>
  <c r="C24" i="4"/>
  <c r="C23" i="4"/>
  <c r="C22" i="4"/>
  <c r="C21" i="4"/>
  <c r="C20" i="4"/>
  <c r="G9" i="4" s="1"/>
  <c r="C19" i="4"/>
  <c r="C18" i="4"/>
  <c r="G28" i="4" s="1"/>
  <c r="C17" i="4"/>
  <c r="G27" i="4" s="1"/>
  <c r="C16" i="4"/>
  <c r="C15" i="4"/>
  <c r="G25" i="4" s="1"/>
  <c r="C14" i="4"/>
  <c r="G24" i="4" s="1"/>
  <c r="C13" i="4"/>
  <c r="G23" i="4" s="1"/>
  <c r="C12" i="4"/>
  <c r="G22" i="4" s="1"/>
  <c r="C11" i="4"/>
  <c r="G21" i="4" s="1"/>
  <c r="C10" i="4"/>
  <c r="G20" i="4" s="1"/>
  <c r="C9" i="4"/>
  <c r="G19" i="4" s="1"/>
  <c r="C8" i="4"/>
  <c r="G11" i="4"/>
  <c r="G26" i="4"/>
  <c r="C55" i="3"/>
  <c r="C54" i="3"/>
  <c r="G28" i="3" s="1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G10" i="3" s="1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G24" i="3" s="1"/>
  <c r="C25" i="3"/>
  <c r="G23" i="3" s="1"/>
  <c r="C24" i="3"/>
  <c r="G22" i="3" s="1"/>
  <c r="C23" i="3"/>
  <c r="C22" i="3"/>
  <c r="C21" i="3"/>
  <c r="C20" i="3"/>
  <c r="C19" i="3"/>
  <c r="C18" i="3"/>
  <c r="C17" i="3"/>
  <c r="G27" i="3" s="1"/>
  <c r="C16" i="3"/>
  <c r="G26" i="3" s="1"/>
  <c r="C15" i="3"/>
  <c r="C14" i="3"/>
  <c r="C13" i="3"/>
  <c r="C12" i="3"/>
  <c r="C11" i="3"/>
  <c r="G21" i="3" s="1"/>
  <c r="C10" i="3"/>
  <c r="G20" i="3" s="1"/>
  <c r="C9" i="3"/>
  <c r="C8" i="3"/>
  <c r="G29" i="3"/>
  <c r="G25" i="3"/>
  <c r="G19" i="3"/>
  <c r="G18" i="3"/>
  <c r="G11" i="3" l="1"/>
  <c r="G10" i="5"/>
  <c r="G11" i="7"/>
  <c r="G18" i="7"/>
  <c r="G23" i="7"/>
  <c r="G10" i="7"/>
  <c r="G9" i="7"/>
  <c r="G8" i="7"/>
  <c r="G10" i="6"/>
  <c r="G23" i="6"/>
  <c r="G9" i="6"/>
  <c r="G18" i="6"/>
  <c r="G9" i="5"/>
  <c r="G8" i="5"/>
  <c r="G10" i="4"/>
  <c r="G8" i="4"/>
  <c r="G18" i="4"/>
  <c r="G9" i="3"/>
  <c r="G8" i="3"/>
</calcChain>
</file>

<file path=xl/sharedStrings.xml><?xml version="1.0" encoding="utf-8"?>
<sst xmlns="http://schemas.openxmlformats.org/spreadsheetml/2006/main" count="458" uniqueCount="31">
  <si>
    <t>-</t>
  </si>
  <si>
    <t>Southbound bus lane</t>
  </si>
  <si>
    <t>Southbound cycle lan</t>
  </si>
  <si>
    <t>Northbound bus lane</t>
  </si>
  <si>
    <t>Northbound cycle</t>
  </si>
  <si>
    <t>Month</t>
  </si>
  <si>
    <t>Year</t>
  </si>
  <si>
    <t>NCN90 Lewes Road btwn Coombe Rd &amp; Natal Rd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</si>
  <si>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</si>
  <si>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</si>
  <si>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</si>
  <si>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</si>
  <si>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</si>
  <si>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</si>
  <si>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</si>
  <si>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</si>
  <si>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</si>
  <si>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</si>
  <si>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</si>
  <si>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</si>
  <si>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</si>
  <si>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</si>
  <si>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</si>
  <si>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</si>
  <si>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</si>
  <si>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</si>
  <si>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</si>
  <si>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</si>
  <si>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</si>
  <si>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</si>
  <si>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cycle  &amp; Southbound cycle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</si>
</sst>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'960-Summed'!$F$8:$F$11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'960-Summed'!$G$8:$G$11</c:f>
              <c:numCache>
                <c:formatCode>0</c:formatCode>
                <c:ptCount val="4"/>
                <c:pt idx="0">
                  <c:v>1132.2657534246575</c:v>
                </c:pt>
                <c:pt idx="1">
                  <c:v>1140.5068493150684</c:v>
                </c:pt>
                <c:pt idx="2">
                  <c:v>1161.6065573770493</c:v>
                </c:pt>
                <c:pt idx="3">
                  <c:v>1122.654794520548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3312"/>
        <c:axId val="97055104"/>
      </c:lineChart>
      <c:catAx>
        <c:axId val="9705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055104"/>
        <c:crosses val="autoZero"/>
        <c:auto val="1"/>
        <c:lblAlgn val="ctr"/>
        <c:lblOffset val="100"/>
        <c:noMultiLvlLbl val="0"/>
      </c:catAx>
      <c:valAx>
        <c:axId val="97055104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053312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'960-Summed'!$F$18:$F$29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'960-Summed'!$G$18:$G$29</c:f>
              <c:numCache>
                <c:formatCode>0</c:formatCode>
                <c:ptCount val="12"/>
                <c:pt idx="0">
                  <c:v>1006.25</c:v>
                </c:pt>
                <c:pt idx="1">
                  <c:v>1186.25</c:v>
                </c:pt>
                <c:pt idx="2">
                  <c:v>1211.75</c:v>
                </c:pt>
                <c:pt idx="3">
                  <c:v>1073.25</c:v>
                </c:pt>
                <c:pt idx="4">
                  <c:v>1152</c:v>
                </c:pt>
                <c:pt idx="5">
                  <c:v>1112.5</c:v>
                </c:pt>
                <c:pt idx="6">
                  <c:v>1019.5</c:v>
                </c:pt>
                <c:pt idx="7">
                  <c:v>763.75</c:v>
                </c:pt>
                <c:pt idx="8">
                  <c:v>1273.25</c:v>
                </c:pt>
                <c:pt idx="9">
                  <c:v>1625</c:v>
                </c:pt>
                <c:pt idx="10">
                  <c:v>1418</c:v>
                </c:pt>
                <c:pt idx="11">
                  <c:v>843.5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41952"/>
        <c:axId val="98543488"/>
      </c:lineChart>
      <c:catAx>
        <c:axId val="9854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43488"/>
        <c:crosses val="autoZero"/>
        <c:auto val="1"/>
        <c:lblAlgn val="ctr"/>
        <c:lblOffset val="100"/>
        <c:noMultiLvlLbl val="0"/>
      </c:catAx>
      <c:valAx>
        <c:axId val="98543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854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1</xdr:row>
      <xdr:rowOff>42862</xdr:rowOff>
    </xdr:from>
    <xdr:to>
      <xdr:col>15</xdr:col>
      <xdr:colOff>285750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16</xdr:row>
      <xdr:rowOff>100012</xdr:rowOff>
    </xdr:from>
    <xdr:to>
      <xdr:col>15</xdr:col>
      <xdr:colOff>314325</xdr:colOff>
      <xdr:row>30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AB30" sqref="AB30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10</v>
      </c>
      <c r="B1">
        <v>960</v>
      </c>
    </row>
    <row r="2" spans="1:7" x14ac:dyDescent="0.25">
      <c r="A2" t="s">
        <v>11</v>
      </c>
      <c r="B2" t="s">
        <v>12</v>
      </c>
    </row>
    <row r="3" spans="1:7" x14ac:dyDescent="0.25">
      <c r="A3" t="s">
        <v>13</v>
      </c>
      <c r="B3" t="s">
        <v>7</v>
      </c>
    </row>
    <row r="4" spans="1:7" x14ac:dyDescent="0.25">
      <c r="A4" t="s">
        <v>14</v>
      </c>
      <c r="B4" t="s">
        <v>30</v>
      </c>
    </row>
    <row r="5" spans="1:7" x14ac:dyDescent="0.25">
      <c r="A5" t="s">
        <v>6</v>
      </c>
      <c r="B5" t="s">
        <v>9</v>
      </c>
    </row>
    <row r="6" spans="1:7" x14ac:dyDescent="0.25">
      <c r="A6" t="s">
        <v>15</v>
      </c>
      <c r="B6" t="s">
        <v>8</v>
      </c>
    </row>
    <row r="7" spans="1:7" x14ac:dyDescent="0.25">
      <c r="A7" s="2" t="s">
        <v>6</v>
      </c>
      <c r="B7" s="2" t="s">
        <v>5</v>
      </c>
      <c r="C7" s="2" t="s">
        <v>16</v>
      </c>
      <c r="F7" s="2" t="s">
        <v>6</v>
      </c>
      <c r="G7" s="2" t="s">
        <v>17</v>
      </c>
    </row>
    <row r="8" spans="1:7" x14ac:dyDescent="0.25">
      <c r="A8" s="5">
        <v>2014</v>
      </c>
      <c r="B8" t="s">
        <v>18</v>
      </c>
      <c r="C8" s="3">
        <f>SUM('Full Data'!C5,'Full Data'!E5)</f>
        <v>1012</v>
      </c>
      <c r="F8">
        <v>2014</v>
      </c>
      <c r="G8" s="3">
        <f>SUM(31*C8,28*C9,31*C10,30*C11,31*C12,30*C13,31*C14,31*C15,30*C16,31*C17,30*C18,31*C19)/365</f>
        <v>1132.2657534246575</v>
      </c>
    </row>
    <row r="9" spans="1:7" x14ac:dyDescent="0.25">
      <c r="A9" s="5"/>
      <c r="B9" t="s">
        <v>19</v>
      </c>
      <c r="C9" s="3">
        <f>SUM('Full Data'!C6,'Full Data'!E6)</f>
        <v>1142</v>
      </c>
      <c r="F9">
        <v>2015</v>
      </c>
      <c r="G9" s="3">
        <f>SUM(31*C20,28*C21,31*C22,30*C23,31*C24,30*C25,31*C26,31*C27,30*C28,31*C29,30*C30,31*C31)/365</f>
        <v>1140.5068493150684</v>
      </c>
    </row>
    <row r="10" spans="1:7" x14ac:dyDescent="0.25">
      <c r="A10" s="5"/>
      <c r="B10" t="s">
        <v>20</v>
      </c>
      <c r="C10" s="3">
        <f>SUM('Full Data'!C7,'Full Data'!E7)</f>
        <v>1329</v>
      </c>
      <c r="F10">
        <v>2016</v>
      </c>
      <c r="G10" s="3">
        <f>SUM(31*C32,29*C33,31*C34,30*C35,31*C36,30*C37,31*C38,31*C39,30*C40,31*C41,30*C42,31*C43)/366</f>
        <v>1161.6065573770493</v>
      </c>
    </row>
    <row r="11" spans="1:7" x14ac:dyDescent="0.25">
      <c r="A11" s="5"/>
      <c r="B11" t="s">
        <v>21</v>
      </c>
      <c r="C11" s="3">
        <f>SUM('Full Data'!C8,'Full Data'!E8)</f>
        <v>973</v>
      </c>
      <c r="F11">
        <v>2017</v>
      </c>
      <c r="G11" s="3">
        <f>SUM(31*C44,28*C45,31*C46,30*C47,31*C48,30*C49,31*C50,31*C51,30*C52,31*C53,30*C54,31*C55)/365</f>
        <v>1122.654794520548</v>
      </c>
    </row>
    <row r="12" spans="1:7" x14ac:dyDescent="0.25">
      <c r="A12" s="5"/>
      <c r="B12" t="s">
        <v>22</v>
      </c>
      <c r="C12" s="3">
        <f>SUM('Full Data'!C9,'Full Data'!E9)</f>
        <v>1120</v>
      </c>
    </row>
    <row r="13" spans="1:7" x14ac:dyDescent="0.25">
      <c r="A13" s="5"/>
      <c r="B13" t="s">
        <v>23</v>
      </c>
      <c r="C13" s="3">
        <f>SUM('Full Data'!C10,'Full Data'!E10)</f>
        <v>1133</v>
      </c>
    </row>
    <row r="14" spans="1:7" x14ac:dyDescent="0.25">
      <c r="A14" s="5"/>
      <c r="B14" t="s">
        <v>24</v>
      </c>
      <c r="C14" s="3">
        <f>SUM('Full Data'!C11,'Full Data'!E11)</f>
        <v>1005</v>
      </c>
    </row>
    <row r="15" spans="1:7" x14ac:dyDescent="0.25">
      <c r="A15" s="5"/>
      <c r="B15" t="s">
        <v>25</v>
      </c>
      <c r="C15" s="3">
        <f>SUM('Full Data'!C12,'Full Data'!E12)</f>
        <v>832</v>
      </c>
    </row>
    <row r="16" spans="1:7" x14ac:dyDescent="0.25">
      <c r="A16" s="5"/>
      <c r="B16" t="s">
        <v>26</v>
      </c>
      <c r="C16" s="3">
        <f>SUM('Full Data'!C13,'Full Data'!E13)</f>
        <v>1240</v>
      </c>
    </row>
    <row r="17" spans="1:7" x14ac:dyDescent="0.25">
      <c r="A17" s="5"/>
      <c r="B17" t="s">
        <v>27</v>
      </c>
      <c r="C17" s="3">
        <f>SUM('Full Data'!C14,'Full Data'!E14)</f>
        <v>1630</v>
      </c>
      <c r="F17" s="2" t="s">
        <v>5</v>
      </c>
      <c r="G17" s="2" t="s">
        <v>17</v>
      </c>
    </row>
    <row r="18" spans="1:7" x14ac:dyDescent="0.25">
      <c r="A18" s="5"/>
      <c r="B18" t="s">
        <v>28</v>
      </c>
      <c r="C18" s="3">
        <f>SUM('Full Data'!C15,'Full Data'!E15)</f>
        <v>1427</v>
      </c>
      <c r="F18" t="s">
        <v>18</v>
      </c>
      <c r="G18" s="3">
        <f t="shared" ref="G18:G29" si="0">AVERAGE(C8,C20,C32,C44)</f>
        <v>1006.25</v>
      </c>
    </row>
    <row r="19" spans="1:7" x14ac:dyDescent="0.25">
      <c r="A19" s="5"/>
      <c r="B19" t="s">
        <v>29</v>
      </c>
      <c r="C19" s="3">
        <f>SUM('Full Data'!C16,'Full Data'!E16)</f>
        <v>753</v>
      </c>
      <c r="F19" t="s">
        <v>19</v>
      </c>
      <c r="G19" s="3">
        <f t="shared" si="0"/>
        <v>1186.25</v>
      </c>
    </row>
    <row r="20" spans="1:7" x14ac:dyDescent="0.25">
      <c r="A20" s="5">
        <v>2015</v>
      </c>
      <c r="B20" t="s">
        <v>18</v>
      </c>
      <c r="C20" s="3">
        <f>SUM('Full Data'!C17,'Full Data'!E17)</f>
        <v>1003</v>
      </c>
      <c r="F20" t="s">
        <v>20</v>
      </c>
      <c r="G20" s="3">
        <f t="shared" si="0"/>
        <v>1211.75</v>
      </c>
    </row>
    <row r="21" spans="1:7" x14ac:dyDescent="0.25">
      <c r="A21" s="5"/>
      <c r="B21" t="s">
        <v>19</v>
      </c>
      <c r="C21" s="3">
        <f>SUM('Full Data'!C18,'Full Data'!E18)</f>
        <v>1179</v>
      </c>
      <c r="F21" t="s">
        <v>21</v>
      </c>
      <c r="G21" s="3">
        <f t="shared" si="0"/>
        <v>1073.25</v>
      </c>
    </row>
    <row r="22" spans="1:7" x14ac:dyDescent="0.25">
      <c r="A22" s="5"/>
      <c r="B22" t="s">
        <v>20</v>
      </c>
      <c r="C22" s="3">
        <f>SUM('Full Data'!C19,'Full Data'!E19)</f>
        <v>1268</v>
      </c>
      <c r="F22" t="s">
        <v>22</v>
      </c>
      <c r="G22" s="3">
        <f t="shared" si="0"/>
        <v>1152</v>
      </c>
    </row>
    <row r="23" spans="1:7" x14ac:dyDescent="0.25">
      <c r="A23" s="5"/>
      <c r="B23" t="s">
        <v>21</v>
      </c>
      <c r="C23" s="3">
        <f>SUM('Full Data'!C20,'Full Data'!E20)</f>
        <v>1120</v>
      </c>
      <c r="F23" t="s">
        <v>23</v>
      </c>
      <c r="G23" s="3">
        <f t="shared" si="0"/>
        <v>1112.5</v>
      </c>
    </row>
    <row r="24" spans="1:7" x14ac:dyDescent="0.25">
      <c r="A24" s="5"/>
      <c r="B24" t="s">
        <v>22</v>
      </c>
      <c r="C24" s="3">
        <f>SUM('Full Data'!C21,'Full Data'!E21)</f>
        <v>1167</v>
      </c>
      <c r="F24" t="s">
        <v>24</v>
      </c>
      <c r="G24" s="3">
        <f t="shared" si="0"/>
        <v>1019.5</v>
      </c>
    </row>
    <row r="25" spans="1:7" x14ac:dyDescent="0.25">
      <c r="A25" s="5"/>
      <c r="B25" t="s">
        <v>23</v>
      </c>
      <c r="C25" s="3">
        <f>SUM('Full Data'!C22,'Full Data'!E22)</f>
        <v>1133</v>
      </c>
      <c r="F25" t="s">
        <v>25</v>
      </c>
      <c r="G25" s="3">
        <f t="shared" si="0"/>
        <v>763.75</v>
      </c>
    </row>
    <row r="26" spans="1:7" x14ac:dyDescent="0.25">
      <c r="A26" s="5"/>
      <c r="B26" t="s">
        <v>24</v>
      </c>
      <c r="C26" s="3">
        <f>SUM('Full Data'!C23,'Full Data'!E23)</f>
        <v>1005</v>
      </c>
      <c r="F26" t="s">
        <v>26</v>
      </c>
      <c r="G26" s="3">
        <f t="shared" si="0"/>
        <v>1273.25</v>
      </c>
    </row>
    <row r="27" spans="1:7" x14ac:dyDescent="0.25">
      <c r="A27" s="5"/>
      <c r="B27" t="s">
        <v>25</v>
      </c>
      <c r="C27" s="3">
        <f>SUM('Full Data'!C24,'Full Data'!E24)</f>
        <v>758</v>
      </c>
      <c r="F27" t="s">
        <v>27</v>
      </c>
      <c r="G27" s="3">
        <f t="shared" si="0"/>
        <v>1625</v>
      </c>
    </row>
    <row r="28" spans="1:7" x14ac:dyDescent="0.25">
      <c r="A28" s="5"/>
      <c r="B28" t="s">
        <v>26</v>
      </c>
      <c r="C28" s="3">
        <f>SUM('Full Data'!C25,'Full Data'!E25)</f>
        <v>1207</v>
      </c>
      <c r="F28" t="s">
        <v>28</v>
      </c>
      <c r="G28" s="3">
        <f t="shared" si="0"/>
        <v>1418</v>
      </c>
    </row>
    <row r="29" spans="1:7" x14ac:dyDescent="0.25">
      <c r="A29" s="5"/>
      <c r="B29" t="s">
        <v>27</v>
      </c>
      <c r="C29" s="3">
        <f>SUM('Full Data'!C26,'Full Data'!E26)</f>
        <v>1630</v>
      </c>
      <c r="F29" t="s">
        <v>29</v>
      </c>
      <c r="G29" s="3">
        <f t="shared" si="0"/>
        <v>843.5</v>
      </c>
    </row>
    <row r="30" spans="1:7" x14ac:dyDescent="0.25">
      <c r="A30" s="5"/>
      <c r="B30" t="s">
        <v>28</v>
      </c>
      <c r="C30" s="3">
        <f>SUM('Full Data'!C27,'Full Data'!E27)</f>
        <v>1418</v>
      </c>
    </row>
    <row r="31" spans="1:7" x14ac:dyDescent="0.25">
      <c r="A31" s="5"/>
      <c r="B31" t="s">
        <v>29</v>
      </c>
      <c r="C31" s="3">
        <f>SUM('Full Data'!C28,'Full Data'!E28)</f>
        <v>812</v>
      </c>
    </row>
    <row r="32" spans="1:7" x14ac:dyDescent="0.25">
      <c r="A32" s="5">
        <v>2016</v>
      </c>
      <c r="B32" t="s">
        <v>18</v>
      </c>
      <c r="C32" s="3">
        <f>SUM('Full Data'!C29,'Full Data'!E29)</f>
        <v>1001</v>
      </c>
    </row>
    <row r="33" spans="1:3" x14ac:dyDescent="0.25">
      <c r="A33" s="5"/>
      <c r="B33" t="s">
        <v>19</v>
      </c>
      <c r="C33" s="3">
        <f>SUM('Full Data'!C30,'Full Data'!E30)</f>
        <v>1282</v>
      </c>
    </row>
    <row r="34" spans="1:3" x14ac:dyDescent="0.25">
      <c r="A34" s="5"/>
      <c r="B34" t="s">
        <v>20</v>
      </c>
      <c r="C34" s="3">
        <f>SUM('Full Data'!C31,'Full Data'!E31)</f>
        <v>1029</v>
      </c>
    </row>
    <row r="35" spans="1:3" x14ac:dyDescent="0.25">
      <c r="A35" s="5"/>
      <c r="B35" t="s">
        <v>21</v>
      </c>
      <c r="C35" s="3">
        <f>SUM('Full Data'!C32,'Full Data'!E32)</f>
        <v>1179</v>
      </c>
    </row>
    <row r="36" spans="1:3" x14ac:dyDescent="0.25">
      <c r="A36" s="5"/>
      <c r="B36" t="s">
        <v>22</v>
      </c>
      <c r="C36" s="3">
        <f>SUM('Full Data'!C33,'Full Data'!E33)</f>
        <v>1167</v>
      </c>
    </row>
    <row r="37" spans="1:3" x14ac:dyDescent="0.25">
      <c r="A37" s="5"/>
      <c r="B37" t="s">
        <v>23</v>
      </c>
      <c r="C37" s="3">
        <f>SUM('Full Data'!C34,'Full Data'!E34)</f>
        <v>1133</v>
      </c>
    </row>
    <row r="38" spans="1:3" x14ac:dyDescent="0.25">
      <c r="A38" s="5"/>
      <c r="B38" t="s">
        <v>24</v>
      </c>
      <c r="C38" s="3">
        <f>SUM('Full Data'!C35,'Full Data'!E35)</f>
        <v>1064</v>
      </c>
    </row>
    <row r="39" spans="1:3" x14ac:dyDescent="0.25">
      <c r="A39" s="5"/>
      <c r="B39" t="s">
        <v>25</v>
      </c>
      <c r="C39" s="3">
        <f>SUM('Full Data'!C36,'Full Data'!E36)</f>
        <v>758</v>
      </c>
    </row>
    <row r="40" spans="1:3" x14ac:dyDescent="0.25">
      <c r="A40" s="5"/>
      <c r="B40" t="s">
        <v>26</v>
      </c>
      <c r="C40" s="3">
        <f>SUM('Full Data'!C37,'Full Data'!E37)</f>
        <v>1405</v>
      </c>
    </row>
    <row r="41" spans="1:3" x14ac:dyDescent="0.25">
      <c r="A41" s="5"/>
      <c r="B41" t="s">
        <v>27</v>
      </c>
      <c r="C41" s="3">
        <f>SUM('Full Data'!C38,'Full Data'!E38)</f>
        <v>1666</v>
      </c>
    </row>
    <row r="42" spans="1:3" x14ac:dyDescent="0.25">
      <c r="A42" s="5"/>
      <c r="B42" t="s">
        <v>28</v>
      </c>
      <c r="C42" s="3">
        <f>SUM('Full Data'!C39,'Full Data'!E39)</f>
        <v>1424</v>
      </c>
    </row>
    <row r="43" spans="1:3" x14ac:dyDescent="0.25">
      <c r="A43" s="5"/>
      <c r="B43" t="s">
        <v>29</v>
      </c>
      <c r="C43" s="3">
        <f>SUM('Full Data'!C40,'Full Data'!E40)</f>
        <v>855</v>
      </c>
    </row>
    <row r="44" spans="1:3" x14ac:dyDescent="0.25">
      <c r="A44" s="5">
        <v>2017</v>
      </c>
      <c r="B44" t="s">
        <v>18</v>
      </c>
      <c r="C44" s="3">
        <f>SUM('Full Data'!C41,'Full Data'!E41)</f>
        <v>1009</v>
      </c>
    </row>
    <row r="45" spans="1:3" x14ac:dyDescent="0.25">
      <c r="A45" s="5"/>
      <c r="B45" t="s">
        <v>19</v>
      </c>
      <c r="C45" s="3">
        <f>SUM('Full Data'!C42,'Full Data'!E42)</f>
        <v>1142</v>
      </c>
    </row>
    <row r="46" spans="1:3" x14ac:dyDescent="0.25">
      <c r="A46" s="5"/>
      <c r="B46" t="s">
        <v>20</v>
      </c>
      <c r="C46" s="3">
        <f>SUM('Full Data'!C43,'Full Data'!E43)</f>
        <v>1221</v>
      </c>
    </row>
    <row r="47" spans="1:3" x14ac:dyDescent="0.25">
      <c r="A47" s="5"/>
      <c r="B47" t="s">
        <v>21</v>
      </c>
      <c r="C47" s="3">
        <f>SUM('Full Data'!C44,'Full Data'!E44)</f>
        <v>1021</v>
      </c>
    </row>
    <row r="48" spans="1:3" x14ac:dyDescent="0.25">
      <c r="A48" s="5"/>
      <c r="B48" t="s">
        <v>22</v>
      </c>
      <c r="C48" s="3">
        <f>SUM('Full Data'!C45,'Full Data'!E45)</f>
        <v>1154</v>
      </c>
    </row>
    <row r="49" spans="1:3" x14ac:dyDescent="0.25">
      <c r="A49" s="5"/>
      <c r="B49" t="s">
        <v>23</v>
      </c>
      <c r="C49" s="3">
        <f>SUM('Full Data'!C46,'Full Data'!E46)</f>
        <v>1051</v>
      </c>
    </row>
    <row r="50" spans="1:3" x14ac:dyDescent="0.25">
      <c r="A50" s="5"/>
      <c r="B50" t="s">
        <v>24</v>
      </c>
      <c r="C50" s="3">
        <f>SUM('Full Data'!C47,'Full Data'!E47)</f>
        <v>1004</v>
      </c>
    </row>
    <row r="51" spans="1:3" x14ac:dyDescent="0.25">
      <c r="A51" s="5"/>
      <c r="B51" t="s">
        <v>25</v>
      </c>
      <c r="C51" s="3">
        <f>SUM('Full Data'!C48,'Full Data'!E48)</f>
        <v>707</v>
      </c>
    </row>
    <row r="52" spans="1:3" x14ac:dyDescent="0.25">
      <c r="A52" s="5"/>
      <c r="B52" t="s">
        <v>26</v>
      </c>
      <c r="C52" s="3">
        <f>SUM('Full Data'!C49,'Full Data'!E49)</f>
        <v>1241</v>
      </c>
    </row>
    <row r="53" spans="1:3" x14ac:dyDescent="0.25">
      <c r="A53" s="5"/>
      <c r="B53" t="s">
        <v>27</v>
      </c>
      <c r="C53" s="3">
        <f>SUM('Full Data'!C50,'Full Data'!E50)</f>
        <v>1574</v>
      </c>
    </row>
    <row r="54" spans="1:3" x14ac:dyDescent="0.25">
      <c r="A54" s="5"/>
      <c r="B54" t="s">
        <v>28</v>
      </c>
      <c r="C54" s="3">
        <f>SUM('Full Data'!C51,'Full Data'!E51)</f>
        <v>1403</v>
      </c>
    </row>
    <row r="55" spans="1:3" x14ac:dyDescent="0.25">
      <c r="A55" s="5"/>
      <c r="B55" t="s">
        <v>29</v>
      </c>
      <c r="C55" s="3">
        <f>SUM('Full Data'!C52,'Full Data'!E52)</f>
        <v>954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10</v>
      </c>
      <c r="B1">
        <v>960</v>
      </c>
    </row>
    <row r="2" spans="1:7" x14ac:dyDescent="0.25">
      <c r="A2" t="s">
        <v>11</v>
      </c>
      <c r="B2" t="s">
        <v>12</v>
      </c>
    </row>
    <row r="3" spans="1:7" x14ac:dyDescent="0.25">
      <c r="A3" t="s">
        <v>13</v>
      </c>
      <c r="B3" t="s">
        <v>7</v>
      </c>
    </row>
    <row r="4" spans="1:7" x14ac:dyDescent="0.25">
      <c r="A4" t="s">
        <v>14</v>
      </c>
      <c r="B4" t="s">
        <v>1</v>
      </c>
    </row>
    <row r="5" spans="1:7" x14ac:dyDescent="0.25">
      <c r="A5" t="s">
        <v>6</v>
      </c>
      <c r="B5" t="s">
        <v>9</v>
      </c>
    </row>
    <row r="6" spans="1:7" x14ac:dyDescent="0.25">
      <c r="A6" t="s">
        <v>15</v>
      </c>
      <c r="B6" t="s">
        <v>8</v>
      </c>
    </row>
    <row r="7" spans="1:7" x14ac:dyDescent="0.25">
      <c r="A7" s="2" t="s">
        <v>6</v>
      </c>
      <c r="B7" s="2" t="s">
        <v>5</v>
      </c>
      <c r="C7" s="2" t="s">
        <v>16</v>
      </c>
      <c r="F7" s="2" t="s">
        <v>6</v>
      </c>
      <c r="G7" s="2" t="s">
        <v>17</v>
      </c>
    </row>
    <row r="8" spans="1:7" x14ac:dyDescent="0.25">
      <c r="A8" s="5">
        <v>2014</v>
      </c>
      <c r="B8" t="s">
        <v>18</v>
      </c>
      <c r="C8" t="str">
        <f>'Full Data'!F5</f>
        <v>-</v>
      </c>
      <c r="F8">
        <v>2014</v>
      </c>
      <c r="G8" s="3" t="e">
        <f>SUM(31*C8,28*C9,31*C10,30*C11,31*C12,30*C13,31*C14,31*C15,30*C16,31*C17,30*C18,31*C19)/365</f>
        <v>#VALUE!</v>
      </c>
    </row>
    <row r="9" spans="1:7" x14ac:dyDescent="0.25">
      <c r="A9" s="5"/>
      <c r="B9" t="s">
        <v>19</v>
      </c>
      <c r="C9" t="str">
        <f>'Full Data'!F6</f>
        <v>-</v>
      </c>
      <c r="F9">
        <v>2015</v>
      </c>
      <c r="G9" s="3" t="e">
        <f>SUM(31*C20,28*C21,31*C22,30*C23,31*C24,30*C25,31*C26,31*C27,30*C28,31*C29,30*C30,31*C31)/365</f>
        <v>#VALUE!</v>
      </c>
    </row>
    <row r="10" spans="1:7" x14ac:dyDescent="0.25">
      <c r="A10" s="5"/>
      <c r="B10" t="s">
        <v>20</v>
      </c>
      <c r="C10" t="str">
        <f>'Full Data'!F7</f>
        <v>-</v>
      </c>
      <c r="F10">
        <v>2016</v>
      </c>
      <c r="G10" s="3" t="e">
        <f>SUM(31*C32,29*C33,31*C34,30*C35,31*C36,30*C37,31*C38,31*C39,30*C40,31*C41,30*C42,31*C43)/366</f>
        <v>#VALUE!</v>
      </c>
    </row>
    <row r="11" spans="1:7" x14ac:dyDescent="0.25">
      <c r="A11" s="5"/>
      <c r="B11" t="s">
        <v>21</v>
      </c>
      <c r="C11" t="str">
        <f>'Full Data'!F8</f>
        <v>-</v>
      </c>
      <c r="F11">
        <v>2017</v>
      </c>
      <c r="G11" s="3" t="e">
        <f>SUM(31*C44,28*C45,31*C46,30*C47,31*C48,30*C49,31*C50,31*C51,30*C52,31*C53,30*C54,31*C55)/365</f>
        <v>#VALUE!</v>
      </c>
    </row>
    <row r="12" spans="1:7" x14ac:dyDescent="0.25">
      <c r="A12" s="5"/>
      <c r="B12" t="s">
        <v>22</v>
      </c>
      <c r="C12" t="str">
        <f>'Full Data'!F9</f>
        <v>-</v>
      </c>
    </row>
    <row r="13" spans="1:7" x14ac:dyDescent="0.25">
      <c r="A13" s="5"/>
      <c r="B13" t="s">
        <v>23</v>
      </c>
      <c r="C13" t="str">
        <f>'Full Data'!F10</f>
        <v>-</v>
      </c>
    </row>
    <row r="14" spans="1:7" x14ac:dyDescent="0.25">
      <c r="A14" s="5"/>
      <c r="B14" t="s">
        <v>24</v>
      </c>
      <c r="C14" t="str">
        <f>'Full Data'!F11</f>
        <v>-</v>
      </c>
    </row>
    <row r="15" spans="1:7" x14ac:dyDescent="0.25">
      <c r="A15" s="5"/>
      <c r="B15" t="s">
        <v>25</v>
      </c>
      <c r="C15" t="str">
        <f>'Full Data'!F12</f>
        <v>-</v>
      </c>
    </row>
    <row r="16" spans="1:7" x14ac:dyDescent="0.25">
      <c r="A16" s="5"/>
      <c r="B16" t="s">
        <v>26</v>
      </c>
      <c r="C16" t="str">
        <f>'Full Data'!F13</f>
        <v>-</v>
      </c>
    </row>
    <row r="17" spans="1:7" x14ac:dyDescent="0.25">
      <c r="A17" s="5"/>
      <c r="B17" t="s">
        <v>27</v>
      </c>
      <c r="C17" t="str">
        <f>'Full Data'!F14</f>
        <v>-</v>
      </c>
      <c r="F17" s="2" t="s">
        <v>5</v>
      </c>
      <c r="G17" s="2" t="s">
        <v>17</v>
      </c>
    </row>
    <row r="18" spans="1:7" x14ac:dyDescent="0.25">
      <c r="A18" s="5"/>
      <c r="B18" t="s">
        <v>28</v>
      </c>
      <c r="C18" t="str">
        <f>'Full Data'!F15</f>
        <v>-</v>
      </c>
      <c r="F18" t="s">
        <v>18</v>
      </c>
      <c r="G18" s="3">
        <f t="shared" ref="G18:G29" si="0">AVERAGE(C8,C20,C32,C44)</f>
        <v>1146.5</v>
      </c>
    </row>
    <row r="19" spans="1:7" x14ac:dyDescent="0.25">
      <c r="A19" s="5"/>
      <c r="B19" t="s">
        <v>29</v>
      </c>
      <c r="C19" t="str">
        <f>'Full Data'!F16</f>
        <v>-</v>
      </c>
      <c r="F19" t="s">
        <v>19</v>
      </c>
      <c r="G19" s="3">
        <f t="shared" si="0"/>
        <v>1217</v>
      </c>
    </row>
    <row r="20" spans="1:7" x14ac:dyDescent="0.25">
      <c r="A20" s="5">
        <v>2015</v>
      </c>
      <c r="B20" t="s">
        <v>18</v>
      </c>
      <c r="C20" t="str">
        <f>'Full Data'!F17</f>
        <v>-</v>
      </c>
      <c r="F20" t="s">
        <v>20</v>
      </c>
      <c r="G20" s="3">
        <f t="shared" si="0"/>
        <v>1307</v>
      </c>
    </row>
    <row r="21" spans="1:7" x14ac:dyDescent="0.25">
      <c r="A21" s="5"/>
      <c r="B21" t="s">
        <v>19</v>
      </c>
      <c r="C21" t="str">
        <f>'Full Data'!F18</f>
        <v>-</v>
      </c>
      <c r="F21" t="s">
        <v>21</v>
      </c>
      <c r="G21" s="3">
        <f t="shared" si="0"/>
        <v>1219.5</v>
      </c>
    </row>
    <row r="22" spans="1:7" x14ac:dyDescent="0.25">
      <c r="A22" s="5"/>
      <c r="B22" t="s">
        <v>20</v>
      </c>
      <c r="C22" t="str">
        <f>'Full Data'!F19</f>
        <v>-</v>
      </c>
      <c r="F22" t="s">
        <v>22</v>
      </c>
      <c r="G22" s="3" t="e">
        <f t="shared" si="0"/>
        <v>#DIV/0!</v>
      </c>
    </row>
    <row r="23" spans="1:7" x14ac:dyDescent="0.25">
      <c r="A23" s="5"/>
      <c r="B23" t="s">
        <v>21</v>
      </c>
      <c r="C23" t="str">
        <f>'Full Data'!F20</f>
        <v>-</v>
      </c>
      <c r="F23" t="s">
        <v>23</v>
      </c>
      <c r="G23" s="3">
        <f t="shared" si="0"/>
        <v>1077</v>
      </c>
    </row>
    <row r="24" spans="1:7" x14ac:dyDescent="0.25">
      <c r="A24" s="5"/>
      <c r="B24" t="s">
        <v>22</v>
      </c>
      <c r="C24" t="str">
        <f>'Full Data'!F21</f>
        <v>-</v>
      </c>
      <c r="F24" t="s">
        <v>24</v>
      </c>
      <c r="G24" s="3">
        <f t="shared" si="0"/>
        <v>1056</v>
      </c>
    </row>
    <row r="25" spans="1:7" x14ac:dyDescent="0.25">
      <c r="A25" s="5"/>
      <c r="B25" t="s">
        <v>23</v>
      </c>
      <c r="C25" t="str">
        <f>'Full Data'!F22</f>
        <v>-</v>
      </c>
      <c r="F25" t="s">
        <v>25</v>
      </c>
      <c r="G25" s="3">
        <f t="shared" si="0"/>
        <v>988</v>
      </c>
    </row>
    <row r="26" spans="1:7" x14ac:dyDescent="0.25">
      <c r="A26" s="5"/>
      <c r="B26" t="s">
        <v>24</v>
      </c>
      <c r="C26" t="str">
        <f>'Full Data'!F23</f>
        <v>-</v>
      </c>
      <c r="F26" t="s">
        <v>26</v>
      </c>
      <c r="G26" s="3">
        <f t="shared" si="0"/>
        <v>1156</v>
      </c>
    </row>
    <row r="27" spans="1:7" x14ac:dyDescent="0.25">
      <c r="A27" s="5"/>
      <c r="B27" t="s">
        <v>25</v>
      </c>
      <c r="C27" t="str">
        <f>'Full Data'!F24</f>
        <v>-</v>
      </c>
      <c r="F27" t="s">
        <v>27</v>
      </c>
      <c r="G27" s="3">
        <f t="shared" si="0"/>
        <v>1330.5</v>
      </c>
    </row>
    <row r="28" spans="1:7" x14ac:dyDescent="0.25">
      <c r="A28" s="5"/>
      <c r="B28" t="s">
        <v>26</v>
      </c>
      <c r="C28" t="str">
        <f>'Full Data'!F25</f>
        <v>-</v>
      </c>
      <c r="F28" t="s">
        <v>28</v>
      </c>
      <c r="G28" s="3">
        <f t="shared" si="0"/>
        <v>1356.6666666666667</v>
      </c>
    </row>
    <row r="29" spans="1:7" x14ac:dyDescent="0.25">
      <c r="A29" s="5"/>
      <c r="B29" t="s">
        <v>27</v>
      </c>
      <c r="C29" t="str">
        <f>'Full Data'!F26</f>
        <v>-</v>
      </c>
      <c r="F29" t="s">
        <v>29</v>
      </c>
      <c r="G29" s="3">
        <f t="shared" si="0"/>
        <v>1078</v>
      </c>
    </row>
    <row r="30" spans="1:7" x14ac:dyDescent="0.25">
      <c r="A30" s="5"/>
      <c r="B30" t="s">
        <v>28</v>
      </c>
      <c r="C30">
        <f>'Full Data'!F27</f>
        <v>1424</v>
      </c>
    </row>
    <row r="31" spans="1:7" x14ac:dyDescent="0.25">
      <c r="A31" s="5"/>
      <c r="B31" t="s">
        <v>29</v>
      </c>
      <c r="C31" t="str">
        <f>'Full Data'!F28</f>
        <v>-</v>
      </c>
    </row>
    <row r="32" spans="1:7" x14ac:dyDescent="0.25">
      <c r="A32" s="5">
        <v>2016</v>
      </c>
      <c r="B32" t="s">
        <v>18</v>
      </c>
      <c r="C32">
        <f>'Full Data'!F29</f>
        <v>1151</v>
      </c>
    </row>
    <row r="33" spans="1:3" x14ac:dyDescent="0.25">
      <c r="A33" s="5"/>
      <c r="B33" t="s">
        <v>19</v>
      </c>
      <c r="C33" t="str">
        <f>'Full Data'!F30</f>
        <v>-</v>
      </c>
    </row>
    <row r="34" spans="1:3" x14ac:dyDescent="0.25">
      <c r="A34" s="5"/>
      <c r="B34" t="s">
        <v>20</v>
      </c>
      <c r="C34" t="str">
        <f>'Full Data'!F31</f>
        <v>-</v>
      </c>
    </row>
    <row r="35" spans="1:3" x14ac:dyDescent="0.25">
      <c r="A35" s="5"/>
      <c r="B35" t="s">
        <v>21</v>
      </c>
      <c r="C35">
        <f>'Full Data'!F32</f>
        <v>1377</v>
      </c>
    </row>
    <row r="36" spans="1:3" x14ac:dyDescent="0.25">
      <c r="A36" s="5"/>
      <c r="B36" t="s">
        <v>22</v>
      </c>
      <c r="C36" t="str">
        <f>'Full Data'!F33</f>
        <v>-</v>
      </c>
    </row>
    <row r="37" spans="1:3" x14ac:dyDescent="0.25">
      <c r="A37" s="5"/>
      <c r="B37" t="s">
        <v>23</v>
      </c>
      <c r="C37" t="str">
        <f>'Full Data'!F34</f>
        <v>-</v>
      </c>
    </row>
    <row r="38" spans="1:3" x14ac:dyDescent="0.25">
      <c r="A38" s="5"/>
      <c r="B38" t="s">
        <v>24</v>
      </c>
      <c r="C38">
        <f>'Full Data'!F35</f>
        <v>973</v>
      </c>
    </row>
    <row r="39" spans="1:3" x14ac:dyDescent="0.25">
      <c r="A39" s="5"/>
      <c r="B39" t="s">
        <v>25</v>
      </c>
      <c r="C39" t="str">
        <f>'Full Data'!F36</f>
        <v>-</v>
      </c>
    </row>
    <row r="40" spans="1:3" x14ac:dyDescent="0.25">
      <c r="A40" s="5"/>
      <c r="B40" t="s">
        <v>26</v>
      </c>
      <c r="C40">
        <f>'Full Data'!F37</f>
        <v>1139</v>
      </c>
    </row>
    <row r="41" spans="1:3" x14ac:dyDescent="0.25">
      <c r="A41" s="5"/>
      <c r="B41" t="s">
        <v>27</v>
      </c>
      <c r="C41">
        <f>'Full Data'!F38</f>
        <v>1353</v>
      </c>
    </row>
    <row r="42" spans="1:3" x14ac:dyDescent="0.25">
      <c r="A42" s="5"/>
      <c r="B42" t="s">
        <v>28</v>
      </c>
      <c r="C42">
        <f>'Full Data'!F39</f>
        <v>1343</v>
      </c>
    </row>
    <row r="43" spans="1:3" x14ac:dyDescent="0.25">
      <c r="A43" s="5"/>
      <c r="B43" t="s">
        <v>29</v>
      </c>
      <c r="C43">
        <f>'Full Data'!F40</f>
        <v>943</v>
      </c>
    </row>
    <row r="44" spans="1:3" x14ac:dyDescent="0.25">
      <c r="A44" s="5">
        <v>2017</v>
      </c>
      <c r="B44" t="s">
        <v>18</v>
      </c>
      <c r="C44">
        <f>'Full Data'!F41</f>
        <v>1142</v>
      </c>
    </row>
    <row r="45" spans="1:3" x14ac:dyDescent="0.25">
      <c r="A45" s="5"/>
      <c r="B45" t="s">
        <v>19</v>
      </c>
      <c r="C45">
        <f>'Full Data'!F42</f>
        <v>1217</v>
      </c>
    </row>
    <row r="46" spans="1:3" x14ac:dyDescent="0.25">
      <c r="A46" s="5"/>
      <c r="B46" t="s">
        <v>20</v>
      </c>
      <c r="C46">
        <f>'Full Data'!F43</f>
        <v>1307</v>
      </c>
    </row>
    <row r="47" spans="1:3" x14ac:dyDescent="0.25">
      <c r="A47" s="5"/>
      <c r="B47" t="s">
        <v>21</v>
      </c>
      <c r="C47">
        <f>'Full Data'!F44</f>
        <v>1062</v>
      </c>
    </row>
    <row r="48" spans="1:3" x14ac:dyDescent="0.25">
      <c r="A48" s="5"/>
      <c r="B48" t="s">
        <v>22</v>
      </c>
      <c r="C48" t="str">
        <f>'Full Data'!F45</f>
        <v>-</v>
      </c>
    </row>
    <row r="49" spans="1:3" x14ac:dyDescent="0.25">
      <c r="A49" s="5"/>
      <c r="B49" t="s">
        <v>23</v>
      </c>
      <c r="C49">
        <f>'Full Data'!F46</f>
        <v>1077</v>
      </c>
    </row>
    <row r="50" spans="1:3" x14ac:dyDescent="0.25">
      <c r="A50" s="5"/>
      <c r="B50" t="s">
        <v>24</v>
      </c>
      <c r="C50">
        <f>'Full Data'!F47</f>
        <v>1139</v>
      </c>
    </row>
    <row r="51" spans="1:3" x14ac:dyDescent="0.25">
      <c r="A51" s="5"/>
      <c r="B51" t="s">
        <v>25</v>
      </c>
      <c r="C51">
        <f>'Full Data'!F48</f>
        <v>988</v>
      </c>
    </row>
    <row r="52" spans="1:3" x14ac:dyDescent="0.25">
      <c r="A52" s="5"/>
      <c r="B52" t="s">
        <v>26</v>
      </c>
      <c r="C52">
        <f>'Full Data'!F49</f>
        <v>1173</v>
      </c>
    </row>
    <row r="53" spans="1:3" x14ac:dyDescent="0.25">
      <c r="A53" s="5"/>
      <c r="B53" t="s">
        <v>27</v>
      </c>
      <c r="C53">
        <f>'Full Data'!F50</f>
        <v>1308</v>
      </c>
    </row>
    <row r="54" spans="1:3" x14ac:dyDescent="0.25">
      <c r="A54" s="5"/>
      <c r="B54" t="s">
        <v>28</v>
      </c>
      <c r="C54">
        <f>'Full Data'!F51</f>
        <v>1303</v>
      </c>
    </row>
    <row r="55" spans="1:3" x14ac:dyDescent="0.25">
      <c r="A55" s="5"/>
      <c r="B55" t="s">
        <v>29</v>
      </c>
      <c r="C55">
        <f>'Full Data'!F52</f>
        <v>1213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10</v>
      </c>
      <c r="B1">
        <v>960</v>
      </c>
    </row>
    <row r="2" spans="1:7" x14ac:dyDescent="0.25">
      <c r="A2" t="s">
        <v>11</v>
      </c>
      <c r="B2" t="s">
        <v>12</v>
      </c>
    </row>
    <row r="3" spans="1:7" x14ac:dyDescent="0.25">
      <c r="A3" t="s">
        <v>13</v>
      </c>
      <c r="B3" t="s">
        <v>7</v>
      </c>
    </row>
    <row r="4" spans="1:7" x14ac:dyDescent="0.25">
      <c r="A4" t="s">
        <v>14</v>
      </c>
      <c r="B4" t="s">
        <v>2</v>
      </c>
    </row>
    <row r="5" spans="1:7" x14ac:dyDescent="0.25">
      <c r="A5" t="s">
        <v>6</v>
      </c>
      <c r="B5" t="s">
        <v>9</v>
      </c>
    </row>
    <row r="6" spans="1:7" x14ac:dyDescent="0.25">
      <c r="A6" t="s">
        <v>15</v>
      </c>
      <c r="B6" t="s">
        <v>8</v>
      </c>
    </row>
    <row r="7" spans="1:7" x14ac:dyDescent="0.25">
      <c r="A7" s="2" t="s">
        <v>6</v>
      </c>
      <c r="B7" s="2" t="s">
        <v>5</v>
      </c>
      <c r="C7" s="2" t="s">
        <v>16</v>
      </c>
      <c r="F7" s="2" t="s">
        <v>6</v>
      </c>
      <c r="G7" s="2" t="s">
        <v>17</v>
      </c>
    </row>
    <row r="8" spans="1:7" x14ac:dyDescent="0.25">
      <c r="A8" s="5">
        <v>2014</v>
      </c>
      <c r="B8" t="s">
        <v>18</v>
      </c>
      <c r="C8">
        <f>'Full Data'!E5</f>
        <v>537</v>
      </c>
      <c r="F8">
        <v>2014</v>
      </c>
      <c r="G8" s="3">
        <f>SUM(31*C8,28*C9,31*C10,30*C11,31*C12,30*C13,31*C14,31*C15,30*C16,31*C17,30*C18,31*C19)/365</f>
        <v>606.27123287671236</v>
      </c>
    </row>
    <row r="9" spans="1:7" x14ac:dyDescent="0.25">
      <c r="A9" s="5"/>
      <c r="B9" t="s">
        <v>19</v>
      </c>
      <c r="C9">
        <f>'Full Data'!E6</f>
        <v>604</v>
      </c>
      <c r="F9">
        <v>2015</v>
      </c>
      <c r="G9" s="3">
        <f>SUM(31*C20,28*C21,31*C22,30*C23,31*C24,30*C25,31*C26,31*C27,30*C28,31*C29,30*C30,31*C31)/365</f>
        <v>601.74246575342465</v>
      </c>
    </row>
    <row r="10" spans="1:7" x14ac:dyDescent="0.25">
      <c r="A10" s="5"/>
      <c r="B10" t="s">
        <v>20</v>
      </c>
      <c r="C10">
        <f>'Full Data'!E7</f>
        <v>699</v>
      </c>
      <c r="F10">
        <v>2016</v>
      </c>
      <c r="G10" s="3">
        <f>SUM(31*C32,29*C33,31*C34,30*C35,31*C36,30*C37,31*C38,31*C39,30*C40,31*C41,30*C42,31*C43)/366</f>
        <v>587.49453551912563</v>
      </c>
    </row>
    <row r="11" spans="1:7" x14ac:dyDescent="0.25">
      <c r="A11" s="5"/>
      <c r="B11" t="s">
        <v>21</v>
      </c>
      <c r="C11">
        <f>'Full Data'!E8</f>
        <v>558</v>
      </c>
      <c r="F11">
        <v>2017</v>
      </c>
      <c r="G11" s="3">
        <f>SUM(31*C44,28*C45,31*C46,30*C47,31*C48,30*C49,31*C50,31*C51,30*C52,31*C53,30*C54,31*C55)/365</f>
        <v>510.78356164383564</v>
      </c>
    </row>
    <row r="12" spans="1:7" x14ac:dyDescent="0.25">
      <c r="A12" s="5"/>
      <c r="B12" t="s">
        <v>22</v>
      </c>
      <c r="C12">
        <f>'Full Data'!E9</f>
        <v>592</v>
      </c>
    </row>
    <row r="13" spans="1:7" x14ac:dyDescent="0.25">
      <c r="A13" s="5"/>
      <c r="B13" t="s">
        <v>23</v>
      </c>
      <c r="C13">
        <f>'Full Data'!E10</f>
        <v>599</v>
      </c>
    </row>
    <row r="14" spans="1:7" x14ac:dyDescent="0.25">
      <c r="A14" s="5"/>
      <c r="B14" t="s">
        <v>24</v>
      </c>
      <c r="C14">
        <f>'Full Data'!E11</f>
        <v>547</v>
      </c>
    </row>
    <row r="15" spans="1:7" x14ac:dyDescent="0.25">
      <c r="A15" s="5"/>
      <c r="B15" t="s">
        <v>25</v>
      </c>
      <c r="C15">
        <f>'Full Data'!E12</f>
        <v>453</v>
      </c>
    </row>
    <row r="16" spans="1:7" x14ac:dyDescent="0.25">
      <c r="A16" s="5"/>
      <c r="B16" t="s">
        <v>26</v>
      </c>
      <c r="C16">
        <f>'Full Data'!E13</f>
        <v>669</v>
      </c>
    </row>
    <row r="17" spans="1:7" x14ac:dyDescent="0.25">
      <c r="A17" s="5"/>
      <c r="B17" t="s">
        <v>27</v>
      </c>
      <c r="C17">
        <f>'Full Data'!E14</f>
        <v>876</v>
      </c>
      <c r="F17" s="2" t="s">
        <v>5</v>
      </c>
      <c r="G17" s="2" t="s">
        <v>17</v>
      </c>
    </row>
    <row r="18" spans="1:7" x14ac:dyDescent="0.25">
      <c r="A18" s="5"/>
      <c r="B18" t="s">
        <v>28</v>
      </c>
      <c r="C18">
        <f>'Full Data'!E15</f>
        <v>753</v>
      </c>
      <c r="F18" t="s">
        <v>18</v>
      </c>
      <c r="G18" s="3">
        <f t="shared" ref="G18:G29" si="0">AVERAGE(C8,C20,C32,C44)</f>
        <v>517.75</v>
      </c>
    </row>
    <row r="19" spans="1:7" x14ac:dyDescent="0.25">
      <c r="A19" s="5"/>
      <c r="B19" t="s">
        <v>29</v>
      </c>
      <c r="C19">
        <f>'Full Data'!E16</f>
        <v>393</v>
      </c>
      <c r="F19" t="s">
        <v>19</v>
      </c>
      <c r="G19" s="3">
        <f t="shared" si="0"/>
        <v>593.25</v>
      </c>
    </row>
    <row r="20" spans="1:7" x14ac:dyDescent="0.25">
      <c r="A20" s="5">
        <v>2015</v>
      </c>
      <c r="B20" t="s">
        <v>18</v>
      </c>
      <c r="C20">
        <f>'Full Data'!E17</f>
        <v>528</v>
      </c>
      <c r="F20" t="s">
        <v>20</v>
      </c>
      <c r="G20" s="3">
        <f t="shared" si="0"/>
        <v>594.5</v>
      </c>
    </row>
    <row r="21" spans="1:7" x14ac:dyDescent="0.25">
      <c r="A21" s="5"/>
      <c r="B21" t="s">
        <v>19</v>
      </c>
      <c r="C21">
        <f>'Full Data'!E18</f>
        <v>616</v>
      </c>
      <c r="F21" t="s">
        <v>21</v>
      </c>
      <c r="G21" s="3">
        <f t="shared" si="0"/>
        <v>560.25</v>
      </c>
    </row>
    <row r="22" spans="1:7" x14ac:dyDescent="0.25">
      <c r="A22" s="5"/>
      <c r="B22" t="s">
        <v>20</v>
      </c>
      <c r="C22">
        <f>'Full Data'!E19</f>
        <v>652</v>
      </c>
      <c r="F22" t="s">
        <v>22</v>
      </c>
      <c r="G22" s="3">
        <f t="shared" si="0"/>
        <v>576</v>
      </c>
    </row>
    <row r="23" spans="1:7" x14ac:dyDescent="0.25">
      <c r="A23" s="5"/>
      <c r="B23" t="s">
        <v>21</v>
      </c>
      <c r="C23">
        <f>'Full Data'!E20</f>
        <v>572</v>
      </c>
      <c r="F23" t="s">
        <v>23</v>
      </c>
      <c r="G23" s="3">
        <f t="shared" si="0"/>
        <v>564</v>
      </c>
    </row>
    <row r="24" spans="1:7" x14ac:dyDescent="0.25">
      <c r="A24" s="5"/>
      <c r="B24" t="s">
        <v>22</v>
      </c>
      <c r="C24">
        <f>'Full Data'!E21</f>
        <v>611</v>
      </c>
      <c r="F24" t="s">
        <v>24</v>
      </c>
      <c r="G24" s="3">
        <f t="shared" si="0"/>
        <v>512.75</v>
      </c>
    </row>
    <row r="25" spans="1:7" x14ac:dyDescent="0.25">
      <c r="A25" s="5"/>
      <c r="B25" t="s">
        <v>23</v>
      </c>
      <c r="C25">
        <f>'Full Data'!E22</f>
        <v>599</v>
      </c>
      <c r="F25" t="s">
        <v>25</v>
      </c>
      <c r="G25" s="3">
        <f t="shared" si="0"/>
        <v>389.25</v>
      </c>
    </row>
    <row r="26" spans="1:7" x14ac:dyDescent="0.25">
      <c r="A26" s="5"/>
      <c r="B26" t="s">
        <v>24</v>
      </c>
      <c r="C26">
        <f>'Full Data'!E23</f>
        <v>547</v>
      </c>
      <c r="F26" t="s">
        <v>26</v>
      </c>
      <c r="G26" s="3">
        <f t="shared" si="0"/>
        <v>631.5</v>
      </c>
    </row>
    <row r="27" spans="1:7" x14ac:dyDescent="0.25">
      <c r="A27" s="5"/>
      <c r="B27" t="s">
        <v>25</v>
      </c>
      <c r="C27">
        <f>'Full Data'!E24</f>
        <v>379</v>
      </c>
      <c r="F27" t="s">
        <v>27</v>
      </c>
      <c r="G27" s="3">
        <f t="shared" si="0"/>
        <v>823</v>
      </c>
    </row>
    <row r="28" spans="1:7" x14ac:dyDescent="0.25">
      <c r="A28" s="5"/>
      <c r="B28" t="s">
        <v>26</v>
      </c>
      <c r="C28">
        <f>'Full Data'!E25</f>
        <v>669</v>
      </c>
      <c r="F28" t="s">
        <v>28</v>
      </c>
      <c r="G28" s="3">
        <f t="shared" si="0"/>
        <v>721</v>
      </c>
    </row>
    <row r="29" spans="1:7" x14ac:dyDescent="0.25">
      <c r="A29" s="5"/>
      <c r="B29" t="s">
        <v>27</v>
      </c>
      <c r="C29">
        <f>'Full Data'!E26</f>
        <v>876</v>
      </c>
      <c r="F29" t="s">
        <v>29</v>
      </c>
      <c r="G29" s="3">
        <f t="shared" si="0"/>
        <v>442.25</v>
      </c>
    </row>
    <row r="30" spans="1:7" x14ac:dyDescent="0.25">
      <c r="A30" s="5"/>
      <c r="B30" t="s">
        <v>28</v>
      </c>
      <c r="C30">
        <f>'Full Data'!E27</f>
        <v>744</v>
      </c>
    </row>
    <row r="31" spans="1:7" x14ac:dyDescent="0.25">
      <c r="A31" s="5"/>
      <c r="B31" t="s">
        <v>29</v>
      </c>
      <c r="C31">
        <f>'Full Data'!E28</f>
        <v>435</v>
      </c>
    </row>
    <row r="32" spans="1:7" x14ac:dyDescent="0.25">
      <c r="A32" s="5">
        <v>2016</v>
      </c>
      <c r="B32" t="s">
        <v>18</v>
      </c>
      <c r="C32">
        <f>'Full Data'!E29</f>
        <v>524</v>
      </c>
    </row>
    <row r="33" spans="1:3" x14ac:dyDescent="0.25">
      <c r="A33" s="5"/>
      <c r="B33" t="s">
        <v>19</v>
      </c>
      <c r="C33">
        <f>'Full Data'!E30</f>
        <v>648</v>
      </c>
    </row>
    <row r="34" spans="1:3" x14ac:dyDescent="0.25">
      <c r="A34" s="5"/>
      <c r="B34" t="s">
        <v>20</v>
      </c>
      <c r="C34">
        <f>'Full Data'!E31</f>
        <v>510</v>
      </c>
    </row>
    <row r="35" spans="1:3" x14ac:dyDescent="0.25">
      <c r="A35" s="5"/>
      <c r="B35" t="s">
        <v>21</v>
      </c>
      <c r="C35">
        <f>'Full Data'!E32</f>
        <v>655</v>
      </c>
    </row>
    <row r="36" spans="1:3" x14ac:dyDescent="0.25">
      <c r="A36" s="5"/>
      <c r="B36" t="s">
        <v>22</v>
      </c>
      <c r="C36">
        <f>'Full Data'!E33</f>
        <v>611</v>
      </c>
    </row>
    <row r="37" spans="1:3" x14ac:dyDescent="0.25">
      <c r="A37" s="5"/>
      <c r="B37" t="s">
        <v>23</v>
      </c>
      <c r="C37">
        <f>'Full Data'!E34</f>
        <v>599</v>
      </c>
    </row>
    <row r="38" spans="1:3" x14ac:dyDescent="0.25">
      <c r="A38" s="5"/>
      <c r="B38" t="s">
        <v>24</v>
      </c>
      <c r="C38">
        <f>'Full Data'!E35</f>
        <v>520</v>
      </c>
    </row>
    <row r="39" spans="1:3" x14ac:dyDescent="0.25">
      <c r="A39" s="5"/>
      <c r="B39" t="s">
        <v>25</v>
      </c>
      <c r="C39">
        <f>'Full Data'!E36</f>
        <v>379</v>
      </c>
    </row>
    <row r="40" spans="1:3" x14ac:dyDescent="0.25">
      <c r="A40" s="5"/>
      <c r="B40" t="s">
        <v>26</v>
      </c>
      <c r="C40">
        <f>'Full Data'!E37</f>
        <v>676</v>
      </c>
    </row>
    <row r="41" spans="1:3" x14ac:dyDescent="0.25">
      <c r="A41" s="5"/>
      <c r="B41" t="s">
        <v>27</v>
      </c>
      <c r="C41">
        <f>'Full Data'!E38</f>
        <v>816</v>
      </c>
    </row>
    <row r="42" spans="1:3" x14ac:dyDescent="0.25">
      <c r="A42" s="5"/>
      <c r="B42" t="s">
        <v>28</v>
      </c>
      <c r="C42">
        <f>'Full Data'!E39</f>
        <v>704</v>
      </c>
    </row>
    <row r="43" spans="1:3" x14ac:dyDescent="0.25">
      <c r="A43" s="5"/>
      <c r="B43" t="s">
        <v>29</v>
      </c>
      <c r="C43">
        <f>'Full Data'!E40</f>
        <v>421</v>
      </c>
    </row>
    <row r="44" spans="1:3" x14ac:dyDescent="0.25">
      <c r="A44" s="5">
        <v>2017</v>
      </c>
      <c r="B44" t="s">
        <v>18</v>
      </c>
      <c r="C44">
        <f>'Full Data'!E41</f>
        <v>482</v>
      </c>
    </row>
    <row r="45" spans="1:3" x14ac:dyDescent="0.25">
      <c r="A45" s="5"/>
      <c r="B45" t="s">
        <v>19</v>
      </c>
      <c r="C45">
        <f>'Full Data'!E42</f>
        <v>505</v>
      </c>
    </row>
    <row r="46" spans="1:3" x14ac:dyDescent="0.25">
      <c r="A46" s="5"/>
      <c r="B46" t="s">
        <v>20</v>
      </c>
      <c r="C46">
        <f>'Full Data'!E43</f>
        <v>517</v>
      </c>
    </row>
    <row r="47" spans="1:3" x14ac:dyDescent="0.25">
      <c r="A47" s="5"/>
      <c r="B47" t="s">
        <v>21</v>
      </c>
      <c r="C47">
        <f>'Full Data'!E44</f>
        <v>456</v>
      </c>
    </row>
    <row r="48" spans="1:3" x14ac:dyDescent="0.25">
      <c r="A48" s="5"/>
      <c r="B48" t="s">
        <v>22</v>
      </c>
      <c r="C48">
        <f>'Full Data'!E45</f>
        <v>490</v>
      </c>
    </row>
    <row r="49" spans="1:3" x14ac:dyDescent="0.25">
      <c r="A49" s="5"/>
      <c r="B49" t="s">
        <v>23</v>
      </c>
      <c r="C49">
        <f>'Full Data'!E46</f>
        <v>459</v>
      </c>
    </row>
    <row r="50" spans="1:3" x14ac:dyDescent="0.25">
      <c r="A50" s="5"/>
      <c r="B50" t="s">
        <v>24</v>
      </c>
      <c r="C50">
        <f>'Full Data'!E47</f>
        <v>437</v>
      </c>
    </row>
    <row r="51" spans="1:3" x14ac:dyDescent="0.25">
      <c r="A51" s="5"/>
      <c r="B51" t="s">
        <v>25</v>
      </c>
      <c r="C51">
        <f>'Full Data'!E48</f>
        <v>346</v>
      </c>
    </row>
    <row r="52" spans="1:3" x14ac:dyDescent="0.25">
      <c r="A52" s="5"/>
      <c r="B52" t="s">
        <v>26</v>
      </c>
      <c r="C52">
        <f>'Full Data'!E49</f>
        <v>512</v>
      </c>
    </row>
    <row r="53" spans="1:3" x14ac:dyDescent="0.25">
      <c r="A53" s="5"/>
      <c r="B53" t="s">
        <v>27</v>
      </c>
      <c r="C53">
        <f>'Full Data'!E50</f>
        <v>724</v>
      </c>
    </row>
    <row r="54" spans="1:3" x14ac:dyDescent="0.25">
      <c r="A54" s="5"/>
      <c r="B54" t="s">
        <v>28</v>
      </c>
      <c r="C54">
        <f>'Full Data'!E51</f>
        <v>683</v>
      </c>
    </row>
    <row r="55" spans="1:3" x14ac:dyDescent="0.25">
      <c r="A55" s="5"/>
      <c r="B55" t="s">
        <v>29</v>
      </c>
      <c r="C55">
        <f>'Full Data'!E52</f>
        <v>520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10</v>
      </c>
      <c r="B1">
        <v>960</v>
      </c>
    </row>
    <row r="2" spans="1:7" x14ac:dyDescent="0.25">
      <c r="A2" t="s">
        <v>11</v>
      </c>
      <c r="B2" t="s">
        <v>12</v>
      </c>
    </row>
    <row r="3" spans="1:7" x14ac:dyDescent="0.25">
      <c r="A3" t="s">
        <v>13</v>
      </c>
      <c r="B3" t="s">
        <v>7</v>
      </c>
    </row>
    <row r="4" spans="1:7" x14ac:dyDescent="0.25">
      <c r="A4" t="s">
        <v>14</v>
      </c>
      <c r="B4" t="s">
        <v>3</v>
      </c>
    </row>
    <row r="5" spans="1:7" x14ac:dyDescent="0.25">
      <c r="A5" t="s">
        <v>6</v>
      </c>
      <c r="B5" t="s">
        <v>9</v>
      </c>
    </row>
    <row r="6" spans="1:7" x14ac:dyDescent="0.25">
      <c r="A6" t="s">
        <v>15</v>
      </c>
      <c r="B6" t="s">
        <v>8</v>
      </c>
    </row>
    <row r="7" spans="1:7" x14ac:dyDescent="0.25">
      <c r="A7" s="2" t="s">
        <v>6</v>
      </c>
      <c r="B7" s="2" t="s">
        <v>5</v>
      </c>
      <c r="C7" s="2" t="s">
        <v>16</v>
      </c>
      <c r="F7" s="2" t="s">
        <v>6</v>
      </c>
      <c r="G7" s="2" t="s">
        <v>17</v>
      </c>
    </row>
    <row r="8" spans="1:7" x14ac:dyDescent="0.25">
      <c r="A8" s="5">
        <v>2014</v>
      </c>
      <c r="B8" t="s">
        <v>18</v>
      </c>
      <c r="C8" t="str">
        <f>'Full Data'!D5</f>
        <v>-</v>
      </c>
      <c r="F8">
        <v>2014</v>
      </c>
      <c r="G8" s="3" t="e">
        <f>SUM(31*C8,28*C9,31*C10,30*C11,31*C12,30*C13,31*C14,31*C15,30*C16,31*C17,30*C18,31*C19)/365</f>
        <v>#VALUE!</v>
      </c>
    </row>
    <row r="9" spans="1:7" x14ac:dyDescent="0.25">
      <c r="A9" s="5"/>
      <c r="B9" t="s">
        <v>19</v>
      </c>
      <c r="C9" t="str">
        <f>'Full Data'!D6</f>
        <v>-</v>
      </c>
      <c r="F9">
        <v>2015</v>
      </c>
      <c r="G9" s="3" t="e">
        <f>SUM(31*C20,28*C21,31*C22,30*C23,31*C24,30*C25,31*C26,31*C27,30*C28,31*C29,30*C30,31*C31)/365</f>
        <v>#VALUE!</v>
      </c>
    </row>
    <row r="10" spans="1:7" x14ac:dyDescent="0.25">
      <c r="A10" s="5"/>
      <c r="B10" t="s">
        <v>20</v>
      </c>
      <c r="C10" t="str">
        <f>'Full Data'!D7</f>
        <v>-</v>
      </c>
      <c r="F10">
        <v>2016</v>
      </c>
      <c r="G10" s="3" t="e">
        <f>SUM(31*C32,29*C33,31*C34,30*C35,31*C36,30*C37,31*C38,31*C39,30*C40,31*C41,30*C42,31*C43)/366</f>
        <v>#VALUE!</v>
      </c>
    </row>
    <row r="11" spans="1:7" x14ac:dyDescent="0.25">
      <c r="A11" s="5"/>
      <c r="B11" t="s">
        <v>21</v>
      </c>
      <c r="C11" t="str">
        <f>'Full Data'!D8</f>
        <v>-</v>
      </c>
      <c r="F11">
        <v>2017</v>
      </c>
      <c r="G11" s="3" t="e">
        <f>SUM(31*C44,28*C45,31*C46,30*C47,31*C48,30*C49,31*C50,31*C51,30*C52,31*C53,30*C54,31*C55)/365</f>
        <v>#VALUE!</v>
      </c>
    </row>
    <row r="12" spans="1:7" x14ac:dyDescent="0.25">
      <c r="A12" s="5"/>
      <c r="B12" t="s">
        <v>22</v>
      </c>
      <c r="C12" t="str">
        <f>'Full Data'!D9</f>
        <v>-</v>
      </c>
    </row>
    <row r="13" spans="1:7" x14ac:dyDescent="0.25">
      <c r="A13" s="5"/>
      <c r="B13" t="s">
        <v>23</v>
      </c>
      <c r="C13" t="str">
        <f>'Full Data'!D10</f>
        <v>-</v>
      </c>
    </row>
    <row r="14" spans="1:7" x14ac:dyDescent="0.25">
      <c r="A14" s="5"/>
      <c r="B14" t="s">
        <v>24</v>
      </c>
      <c r="C14" t="str">
        <f>'Full Data'!D11</f>
        <v>-</v>
      </c>
    </row>
    <row r="15" spans="1:7" x14ac:dyDescent="0.25">
      <c r="A15" s="5"/>
      <c r="B15" t="s">
        <v>25</v>
      </c>
      <c r="C15" t="str">
        <f>'Full Data'!D12</f>
        <v>-</v>
      </c>
    </row>
    <row r="16" spans="1:7" x14ac:dyDescent="0.25">
      <c r="A16" s="5"/>
      <c r="B16" t="s">
        <v>26</v>
      </c>
      <c r="C16" t="str">
        <f>'Full Data'!D13</f>
        <v>-</v>
      </c>
    </row>
    <row r="17" spans="1:7" x14ac:dyDescent="0.25">
      <c r="A17" s="5"/>
      <c r="B17" t="s">
        <v>27</v>
      </c>
      <c r="C17" t="str">
        <f>'Full Data'!D14</f>
        <v>-</v>
      </c>
      <c r="F17" s="2" t="s">
        <v>5</v>
      </c>
      <c r="G17" s="2" t="s">
        <v>17</v>
      </c>
    </row>
    <row r="18" spans="1:7" x14ac:dyDescent="0.25">
      <c r="A18" s="5"/>
      <c r="B18" t="s">
        <v>28</v>
      </c>
      <c r="C18" t="str">
        <f>'Full Data'!D15</f>
        <v>-</v>
      </c>
      <c r="F18" t="s">
        <v>18</v>
      </c>
      <c r="G18" s="3">
        <f t="shared" ref="G18:G29" si="0">AVERAGE(C8,C20,C32,C44)</f>
        <v>1014.5</v>
      </c>
    </row>
    <row r="19" spans="1:7" x14ac:dyDescent="0.25">
      <c r="A19" s="5"/>
      <c r="B19" t="s">
        <v>29</v>
      </c>
      <c r="C19" t="str">
        <f>'Full Data'!D16</f>
        <v>-</v>
      </c>
      <c r="F19" t="s">
        <v>19</v>
      </c>
      <c r="G19" s="3">
        <f t="shared" si="0"/>
        <v>1111</v>
      </c>
    </row>
    <row r="20" spans="1:7" x14ac:dyDescent="0.25">
      <c r="A20" s="5">
        <v>2015</v>
      </c>
      <c r="B20" t="s">
        <v>18</v>
      </c>
      <c r="C20" t="str">
        <f>'Full Data'!D17</f>
        <v>-</v>
      </c>
      <c r="F20" t="s">
        <v>20</v>
      </c>
      <c r="G20" s="3">
        <f t="shared" si="0"/>
        <v>1026</v>
      </c>
    </row>
    <row r="21" spans="1:7" x14ac:dyDescent="0.25">
      <c r="A21" s="5"/>
      <c r="B21" t="s">
        <v>19</v>
      </c>
      <c r="C21" t="str">
        <f>'Full Data'!D18</f>
        <v>-</v>
      </c>
      <c r="F21" t="s">
        <v>21</v>
      </c>
      <c r="G21" s="3">
        <f t="shared" si="0"/>
        <v>891</v>
      </c>
    </row>
    <row r="22" spans="1:7" x14ac:dyDescent="0.25">
      <c r="A22" s="5"/>
      <c r="B22" t="s">
        <v>20</v>
      </c>
      <c r="C22" t="str">
        <f>'Full Data'!D19</f>
        <v>-</v>
      </c>
      <c r="F22" t="s">
        <v>22</v>
      </c>
      <c r="G22" s="3" t="e">
        <f t="shared" si="0"/>
        <v>#DIV/0!</v>
      </c>
    </row>
    <row r="23" spans="1:7" x14ac:dyDescent="0.25">
      <c r="A23" s="5"/>
      <c r="B23" t="s">
        <v>21</v>
      </c>
      <c r="C23" t="str">
        <f>'Full Data'!D20</f>
        <v>-</v>
      </c>
      <c r="F23" t="s">
        <v>23</v>
      </c>
      <c r="G23" s="3">
        <f t="shared" si="0"/>
        <v>1285</v>
      </c>
    </row>
    <row r="24" spans="1:7" x14ac:dyDescent="0.25">
      <c r="A24" s="5"/>
      <c r="B24" t="s">
        <v>22</v>
      </c>
      <c r="C24" t="str">
        <f>'Full Data'!D21</f>
        <v>-</v>
      </c>
      <c r="F24" t="s">
        <v>24</v>
      </c>
      <c r="G24" s="3">
        <f t="shared" si="0"/>
        <v>892.5</v>
      </c>
    </row>
    <row r="25" spans="1:7" x14ac:dyDescent="0.25">
      <c r="A25" s="5"/>
      <c r="B25" t="s">
        <v>23</v>
      </c>
      <c r="C25" t="str">
        <f>'Full Data'!D22</f>
        <v>-</v>
      </c>
      <c r="F25" t="s">
        <v>25</v>
      </c>
      <c r="G25" s="3">
        <f t="shared" si="0"/>
        <v>593</v>
      </c>
    </row>
    <row r="26" spans="1:7" x14ac:dyDescent="0.25">
      <c r="A26" s="5"/>
      <c r="B26" t="s">
        <v>24</v>
      </c>
      <c r="C26" t="str">
        <f>'Full Data'!D23</f>
        <v>-</v>
      </c>
      <c r="F26" t="s">
        <v>26</v>
      </c>
      <c r="G26" s="3">
        <f t="shared" si="0"/>
        <v>731.66666666666663</v>
      </c>
    </row>
    <row r="27" spans="1:7" x14ac:dyDescent="0.25">
      <c r="A27" s="5"/>
      <c r="B27" t="s">
        <v>25</v>
      </c>
      <c r="C27" t="str">
        <f>'Full Data'!D24</f>
        <v>-</v>
      </c>
      <c r="F27" t="s">
        <v>27</v>
      </c>
      <c r="G27" s="3">
        <f t="shared" si="0"/>
        <v>591.5</v>
      </c>
    </row>
    <row r="28" spans="1:7" x14ac:dyDescent="0.25">
      <c r="A28" s="5"/>
      <c r="B28" t="s">
        <v>26</v>
      </c>
      <c r="C28">
        <f>'Full Data'!D25</f>
        <v>1164</v>
      </c>
      <c r="F28" t="s">
        <v>28</v>
      </c>
      <c r="G28" s="3">
        <f t="shared" si="0"/>
        <v>1188.5</v>
      </c>
    </row>
    <row r="29" spans="1:7" x14ac:dyDescent="0.25">
      <c r="A29" s="5"/>
      <c r="B29" t="s">
        <v>27</v>
      </c>
      <c r="C29" t="str">
        <f>'Full Data'!D26</f>
        <v>-</v>
      </c>
      <c r="F29" t="s">
        <v>29</v>
      </c>
      <c r="G29" s="3">
        <f t="shared" si="0"/>
        <v>805</v>
      </c>
    </row>
    <row r="30" spans="1:7" x14ac:dyDescent="0.25">
      <c r="A30" s="5"/>
      <c r="B30" t="s">
        <v>28</v>
      </c>
      <c r="C30">
        <f>'Full Data'!D27</f>
        <v>1221</v>
      </c>
    </row>
    <row r="31" spans="1:7" x14ac:dyDescent="0.25">
      <c r="A31" s="5"/>
      <c r="B31" t="s">
        <v>29</v>
      </c>
      <c r="C31" t="str">
        <f>'Full Data'!D28</f>
        <v>-</v>
      </c>
    </row>
    <row r="32" spans="1:7" x14ac:dyDescent="0.25">
      <c r="A32" s="5">
        <v>2016</v>
      </c>
      <c r="B32" t="s">
        <v>18</v>
      </c>
      <c r="C32">
        <f>'Full Data'!D29</f>
        <v>1082</v>
      </c>
    </row>
    <row r="33" spans="1:3" x14ac:dyDescent="0.25">
      <c r="A33" s="5"/>
      <c r="B33" t="s">
        <v>19</v>
      </c>
      <c r="C33">
        <f>'Full Data'!D30</f>
        <v>1221</v>
      </c>
    </row>
    <row r="34" spans="1:3" x14ac:dyDescent="0.25">
      <c r="A34" s="5"/>
      <c r="B34" t="s">
        <v>20</v>
      </c>
      <c r="C34" t="str">
        <f>'Full Data'!D31</f>
        <v>-</v>
      </c>
    </row>
    <row r="35" spans="1:3" x14ac:dyDescent="0.25">
      <c r="A35" s="5"/>
      <c r="B35" t="s">
        <v>21</v>
      </c>
      <c r="C35">
        <f>'Full Data'!D32</f>
        <v>888</v>
      </c>
    </row>
    <row r="36" spans="1:3" x14ac:dyDescent="0.25">
      <c r="A36" s="5"/>
      <c r="B36" t="s">
        <v>22</v>
      </c>
      <c r="C36" t="str">
        <f>'Full Data'!D33</f>
        <v>-</v>
      </c>
    </row>
    <row r="37" spans="1:3" x14ac:dyDescent="0.25">
      <c r="A37" s="5"/>
      <c r="B37" t="s">
        <v>23</v>
      </c>
      <c r="C37" t="str">
        <f>'Full Data'!D34</f>
        <v>-</v>
      </c>
    </row>
    <row r="38" spans="1:3" x14ac:dyDescent="0.25">
      <c r="A38" s="5"/>
      <c r="B38" t="s">
        <v>24</v>
      </c>
      <c r="C38">
        <f>'Full Data'!D35</f>
        <v>901</v>
      </c>
    </row>
    <row r="39" spans="1:3" x14ac:dyDescent="0.25">
      <c r="A39" s="5"/>
      <c r="B39" t="s">
        <v>25</v>
      </c>
      <c r="C39" t="str">
        <f>'Full Data'!D36</f>
        <v>-</v>
      </c>
    </row>
    <row r="40" spans="1:3" x14ac:dyDescent="0.25">
      <c r="A40" s="5"/>
      <c r="B40" t="s">
        <v>26</v>
      </c>
      <c r="C40">
        <f>'Full Data'!D37</f>
        <v>1031</v>
      </c>
    </row>
    <row r="41" spans="1:3" x14ac:dyDescent="0.25">
      <c r="A41" s="5"/>
      <c r="B41" t="s">
        <v>27</v>
      </c>
      <c r="C41">
        <f>'Full Data'!D38</f>
        <v>1183</v>
      </c>
    </row>
    <row r="42" spans="1:3" x14ac:dyDescent="0.25">
      <c r="A42" s="5"/>
      <c r="B42" t="s">
        <v>28</v>
      </c>
      <c r="C42">
        <f>'Full Data'!D39</f>
        <v>1156</v>
      </c>
    </row>
    <row r="43" spans="1:3" x14ac:dyDescent="0.25">
      <c r="A43" s="5"/>
      <c r="B43" t="s">
        <v>29</v>
      </c>
      <c r="C43">
        <f>'Full Data'!D40</f>
        <v>805</v>
      </c>
    </row>
    <row r="44" spans="1:3" x14ac:dyDescent="0.25">
      <c r="A44" s="5">
        <v>2017</v>
      </c>
      <c r="B44" t="s">
        <v>18</v>
      </c>
      <c r="C44">
        <f>'Full Data'!D41</f>
        <v>947</v>
      </c>
    </row>
    <row r="45" spans="1:3" x14ac:dyDescent="0.25">
      <c r="A45" s="5"/>
      <c r="B45" t="s">
        <v>19</v>
      </c>
      <c r="C45">
        <f>'Full Data'!D42</f>
        <v>1001</v>
      </c>
    </row>
    <row r="46" spans="1:3" x14ac:dyDescent="0.25">
      <c r="A46" s="5"/>
      <c r="B46" t="s">
        <v>20</v>
      </c>
      <c r="C46">
        <f>'Full Data'!D43</f>
        <v>1026</v>
      </c>
    </row>
    <row r="47" spans="1:3" x14ac:dyDescent="0.25">
      <c r="A47" s="5"/>
      <c r="B47" t="s">
        <v>21</v>
      </c>
      <c r="C47">
        <f>'Full Data'!D44</f>
        <v>894</v>
      </c>
    </row>
    <row r="48" spans="1:3" x14ac:dyDescent="0.25">
      <c r="A48" s="5"/>
      <c r="B48" t="s">
        <v>22</v>
      </c>
      <c r="C48" t="str">
        <f>'Full Data'!D45</f>
        <v>-</v>
      </c>
    </row>
    <row r="49" spans="1:3" x14ac:dyDescent="0.25">
      <c r="A49" s="5"/>
      <c r="B49" t="s">
        <v>23</v>
      </c>
      <c r="C49">
        <f>'Full Data'!D46</f>
        <v>1285</v>
      </c>
    </row>
    <row r="50" spans="1:3" x14ac:dyDescent="0.25">
      <c r="A50" s="5"/>
      <c r="B50" t="s">
        <v>24</v>
      </c>
      <c r="C50">
        <f>'Full Data'!D47</f>
        <v>884</v>
      </c>
    </row>
    <row r="51" spans="1:3" x14ac:dyDescent="0.25">
      <c r="A51" s="5"/>
      <c r="B51" t="s">
        <v>25</v>
      </c>
      <c r="C51">
        <f>'Full Data'!D48</f>
        <v>593</v>
      </c>
    </row>
    <row r="52" spans="1:3" x14ac:dyDescent="0.25">
      <c r="A52" s="5"/>
      <c r="B52" t="s">
        <v>26</v>
      </c>
      <c r="C52">
        <f>'Full Data'!D49</f>
        <v>0</v>
      </c>
    </row>
    <row r="53" spans="1:3" x14ac:dyDescent="0.25">
      <c r="A53" s="5"/>
      <c r="B53" t="s">
        <v>27</v>
      </c>
      <c r="C53">
        <f>'Full Data'!D50</f>
        <v>0</v>
      </c>
    </row>
    <row r="54" spans="1:3" x14ac:dyDescent="0.25">
      <c r="A54" s="5"/>
      <c r="B54" t="s">
        <v>28</v>
      </c>
      <c r="C54" t="str">
        <f>'Full Data'!D51</f>
        <v>-</v>
      </c>
    </row>
    <row r="55" spans="1:3" x14ac:dyDescent="0.25">
      <c r="A55" s="5"/>
      <c r="B55" t="s">
        <v>29</v>
      </c>
      <c r="C55" t="str">
        <f>'Full Data'!D52</f>
        <v>-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10</v>
      </c>
      <c r="B1">
        <v>960</v>
      </c>
    </row>
    <row r="2" spans="1:7" x14ac:dyDescent="0.25">
      <c r="A2" t="s">
        <v>11</v>
      </c>
      <c r="B2" t="s">
        <v>12</v>
      </c>
    </row>
    <row r="3" spans="1:7" x14ac:dyDescent="0.25">
      <c r="A3" t="s">
        <v>13</v>
      </c>
      <c r="B3" t="s">
        <v>7</v>
      </c>
    </row>
    <row r="4" spans="1:7" x14ac:dyDescent="0.25">
      <c r="A4" t="s">
        <v>14</v>
      </c>
      <c r="B4" t="s">
        <v>4</v>
      </c>
    </row>
    <row r="5" spans="1:7" x14ac:dyDescent="0.25">
      <c r="A5" t="s">
        <v>6</v>
      </c>
      <c r="B5" t="s">
        <v>9</v>
      </c>
    </row>
    <row r="6" spans="1:7" x14ac:dyDescent="0.25">
      <c r="A6" t="s">
        <v>15</v>
      </c>
      <c r="B6" t="s">
        <v>8</v>
      </c>
    </row>
    <row r="7" spans="1:7" x14ac:dyDescent="0.25">
      <c r="A7" s="2" t="s">
        <v>6</v>
      </c>
      <c r="B7" s="2" t="s">
        <v>5</v>
      </c>
      <c r="C7" s="2" t="s">
        <v>16</v>
      </c>
      <c r="F7" s="2" t="s">
        <v>6</v>
      </c>
      <c r="G7" s="2" t="s">
        <v>17</v>
      </c>
    </row>
    <row r="8" spans="1:7" x14ac:dyDescent="0.25">
      <c r="A8" s="5">
        <v>2014</v>
      </c>
      <c r="B8" t="s">
        <v>18</v>
      </c>
      <c r="C8">
        <f>'Full Data'!C5</f>
        <v>475</v>
      </c>
      <c r="F8">
        <v>2014</v>
      </c>
      <c r="G8" s="3">
        <f>SUM(31*C8,28*C9,31*C10,30*C11,31*C12,30*C13,31*C14,31*C15,30*C16,31*C17,30*C18,31*C19)/365</f>
        <v>525.99452054794517</v>
      </c>
    </row>
    <row r="9" spans="1:7" x14ac:dyDescent="0.25">
      <c r="A9" s="5"/>
      <c r="B9" t="s">
        <v>19</v>
      </c>
      <c r="C9">
        <f>'Full Data'!C6</f>
        <v>538</v>
      </c>
      <c r="F9">
        <v>2015</v>
      </c>
      <c r="G9" s="3">
        <f>SUM(31*C20,28*C21,31*C22,30*C23,31*C24,30*C25,31*C26,31*C27,30*C28,31*C29,30*C30,31*C31)/365</f>
        <v>538.76438356164385</v>
      </c>
    </row>
    <row r="10" spans="1:7" x14ac:dyDescent="0.25">
      <c r="A10" s="5"/>
      <c r="B10" t="s">
        <v>20</v>
      </c>
      <c r="C10">
        <f>'Full Data'!C7</f>
        <v>630</v>
      </c>
      <c r="F10">
        <v>2016</v>
      </c>
      <c r="G10" s="3">
        <f>SUM(31*C32,29*C33,31*C34,30*C35,31*C36,30*C37,31*C38,31*C39,30*C40,31*C41,30*C42,31*C43)/366</f>
        <v>574.11202185792354</v>
      </c>
    </row>
    <row r="11" spans="1:7" x14ac:dyDescent="0.25">
      <c r="A11" s="5"/>
      <c r="B11" t="s">
        <v>21</v>
      </c>
      <c r="C11">
        <f>'Full Data'!C8</f>
        <v>415</v>
      </c>
      <c r="F11">
        <v>2017</v>
      </c>
      <c r="G11" s="3">
        <f>SUM(31*C44,28*C45,31*C46,30*C47,31*C48,30*C49,31*C50,31*C51,30*C52,31*C53,30*C54,31*C55)/365</f>
        <v>611.87123287671238</v>
      </c>
    </row>
    <row r="12" spans="1:7" x14ac:dyDescent="0.25">
      <c r="A12" s="5"/>
      <c r="B12" t="s">
        <v>22</v>
      </c>
      <c r="C12">
        <f>'Full Data'!C9</f>
        <v>528</v>
      </c>
    </row>
    <row r="13" spans="1:7" x14ac:dyDescent="0.25">
      <c r="A13" s="5"/>
      <c r="B13" t="s">
        <v>23</v>
      </c>
      <c r="C13">
        <f>'Full Data'!C10</f>
        <v>534</v>
      </c>
    </row>
    <row r="14" spans="1:7" x14ac:dyDescent="0.25">
      <c r="A14" s="5"/>
      <c r="B14" t="s">
        <v>24</v>
      </c>
      <c r="C14">
        <f>'Full Data'!C11</f>
        <v>458</v>
      </c>
    </row>
    <row r="15" spans="1:7" x14ac:dyDescent="0.25">
      <c r="A15" s="5"/>
      <c r="B15" t="s">
        <v>25</v>
      </c>
      <c r="C15">
        <f>'Full Data'!C12</f>
        <v>379</v>
      </c>
    </row>
    <row r="16" spans="1:7" x14ac:dyDescent="0.25">
      <c r="A16" s="5"/>
      <c r="B16" t="s">
        <v>26</v>
      </c>
      <c r="C16">
        <f>'Full Data'!C13</f>
        <v>571</v>
      </c>
    </row>
    <row r="17" spans="1:7" x14ac:dyDescent="0.25">
      <c r="A17" s="5"/>
      <c r="B17" t="s">
        <v>27</v>
      </c>
      <c r="C17">
        <f>'Full Data'!C14</f>
        <v>754</v>
      </c>
      <c r="F17" s="2" t="s">
        <v>5</v>
      </c>
      <c r="G17" s="2" t="s">
        <v>17</v>
      </c>
    </row>
    <row r="18" spans="1:7" x14ac:dyDescent="0.25">
      <c r="A18" s="5"/>
      <c r="B18" t="s">
        <v>28</v>
      </c>
      <c r="C18">
        <f>'Full Data'!C15</f>
        <v>674</v>
      </c>
      <c r="F18" t="s">
        <v>18</v>
      </c>
      <c r="G18" s="3">
        <f t="shared" ref="G18:G29" si="0">AVERAGE(C8,C20,C32,C44)</f>
        <v>488.5</v>
      </c>
    </row>
    <row r="19" spans="1:7" x14ac:dyDescent="0.25">
      <c r="A19" s="5"/>
      <c r="B19" t="s">
        <v>29</v>
      </c>
      <c r="C19">
        <f>'Full Data'!C16</f>
        <v>360</v>
      </c>
      <c r="F19" t="s">
        <v>19</v>
      </c>
      <c r="G19" s="3">
        <f t="shared" si="0"/>
        <v>593</v>
      </c>
    </row>
    <row r="20" spans="1:7" x14ac:dyDescent="0.25">
      <c r="A20" s="5">
        <v>2015</v>
      </c>
      <c r="B20" t="s">
        <v>18</v>
      </c>
      <c r="C20">
        <f>'Full Data'!C17</f>
        <v>475</v>
      </c>
      <c r="F20" t="s">
        <v>20</v>
      </c>
      <c r="G20" s="3">
        <f t="shared" si="0"/>
        <v>617.25</v>
      </c>
    </row>
    <row r="21" spans="1:7" x14ac:dyDescent="0.25">
      <c r="A21" s="5"/>
      <c r="B21" t="s">
        <v>19</v>
      </c>
      <c r="C21">
        <f>'Full Data'!C18</f>
        <v>563</v>
      </c>
      <c r="F21" t="s">
        <v>21</v>
      </c>
      <c r="G21" s="3">
        <f t="shared" si="0"/>
        <v>513</v>
      </c>
    </row>
    <row r="22" spans="1:7" x14ac:dyDescent="0.25">
      <c r="A22" s="5"/>
      <c r="B22" t="s">
        <v>20</v>
      </c>
      <c r="C22">
        <f>'Full Data'!C19</f>
        <v>616</v>
      </c>
      <c r="F22" t="s">
        <v>22</v>
      </c>
      <c r="G22" s="3">
        <f t="shared" si="0"/>
        <v>576</v>
      </c>
    </row>
    <row r="23" spans="1:7" x14ac:dyDescent="0.25">
      <c r="A23" s="5"/>
      <c r="B23" t="s">
        <v>21</v>
      </c>
      <c r="C23">
        <f>'Full Data'!C20</f>
        <v>548</v>
      </c>
      <c r="F23" t="s">
        <v>23</v>
      </c>
      <c r="G23" s="3">
        <f t="shared" si="0"/>
        <v>548.5</v>
      </c>
    </row>
    <row r="24" spans="1:7" x14ac:dyDescent="0.25">
      <c r="A24" s="5"/>
      <c r="B24" t="s">
        <v>22</v>
      </c>
      <c r="C24">
        <f>'Full Data'!C21</f>
        <v>556</v>
      </c>
      <c r="F24" t="s">
        <v>24</v>
      </c>
      <c r="G24" s="3">
        <f t="shared" si="0"/>
        <v>506.75</v>
      </c>
    </row>
    <row r="25" spans="1:7" x14ac:dyDescent="0.25">
      <c r="A25" s="5"/>
      <c r="B25" t="s">
        <v>23</v>
      </c>
      <c r="C25">
        <f>'Full Data'!C22</f>
        <v>534</v>
      </c>
      <c r="F25" t="s">
        <v>25</v>
      </c>
      <c r="G25" s="3">
        <f t="shared" si="0"/>
        <v>374.5</v>
      </c>
    </row>
    <row r="26" spans="1:7" x14ac:dyDescent="0.25">
      <c r="A26" s="5"/>
      <c r="B26" t="s">
        <v>24</v>
      </c>
      <c r="C26">
        <f>'Full Data'!C23</f>
        <v>458</v>
      </c>
      <c r="F26" t="s">
        <v>26</v>
      </c>
      <c r="G26" s="3">
        <f t="shared" si="0"/>
        <v>641.75</v>
      </c>
    </row>
    <row r="27" spans="1:7" x14ac:dyDescent="0.25">
      <c r="A27" s="5"/>
      <c r="B27" t="s">
        <v>25</v>
      </c>
      <c r="C27">
        <f>'Full Data'!C24</f>
        <v>379</v>
      </c>
      <c r="F27" t="s">
        <v>27</v>
      </c>
      <c r="G27" s="3">
        <f t="shared" si="0"/>
        <v>802</v>
      </c>
    </row>
    <row r="28" spans="1:7" x14ac:dyDescent="0.25">
      <c r="A28" s="5"/>
      <c r="B28" t="s">
        <v>26</v>
      </c>
      <c r="C28">
        <f>'Full Data'!C25</f>
        <v>538</v>
      </c>
      <c r="F28" t="s">
        <v>28</v>
      </c>
      <c r="G28" s="3">
        <f t="shared" si="0"/>
        <v>697</v>
      </c>
    </row>
    <row r="29" spans="1:7" x14ac:dyDescent="0.25">
      <c r="A29" s="5"/>
      <c r="B29" t="s">
        <v>27</v>
      </c>
      <c r="C29">
        <f>'Full Data'!C26</f>
        <v>754</v>
      </c>
      <c r="F29" t="s">
        <v>29</v>
      </c>
      <c r="G29" s="3">
        <f t="shared" si="0"/>
        <v>401.25</v>
      </c>
    </row>
    <row r="30" spans="1:7" x14ac:dyDescent="0.25">
      <c r="A30" s="5"/>
      <c r="B30" t="s">
        <v>28</v>
      </c>
      <c r="C30">
        <f>'Full Data'!C27</f>
        <v>674</v>
      </c>
    </row>
    <row r="31" spans="1:7" x14ac:dyDescent="0.25">
      <c r="A31" s="5"/>
      <c r="B31" t="s">
        <v>29</v>
      </c>
      <c r="C31">
        <f>'Full Data'!C28</f>
        <v>377</v>
      </c>
    </row>
    <row r="32" spans="1:7" x14ac:dyDescent="0.25">
      <c r="A32" s="5">
        <v>2016</v>
      </c>
      <c r="B32" t="s">
        <v>18</v>
      </c>
      <c r="C32">
        <f>'Full Data'!C29</f>
        <v>477</v>
      </c>
    </row>
    <row r="33" spans="1:3" x14ac:dyDescent="0.25">
      <c r="A33" s="5"/>
      <c r="B33" t="s">
        <v>19</v>
      </c>
      <c r="C33">
        <f>'Full Data'!C30</f>
        <v>634</v>
      </c>
    </row>
    <row r="34" spans="1:3" x14ac:dyDescent="0.25">
      <c r="A34" s="5"/>
      <c r="B34" t="s">
        <v>20</v>
      </c>
      <c r="C34">
        <f>'Full Data'!C31</f>
        <v>519</v>
      </c>
    </row>
    <row r="35" spans="1:3" x14ac:dyDescent="0.25">
      <c r="A35" s="5"/>
      <c r="B35" t="s">
        <v>21</v>
      </c>
      <c r="C35">
        <f>'Full Data'!C32</f>
        <v>524</v>
      </c>
    </row>
    <row r="36" spans="1:3" x14ac:dyDescent="0.25">
      <c r="A36" s="5"/>
      <c r="B36" t="s">
        <v>22</v>
      </c>
      <c r="C36">
        <f>'Full Data'!C33</f>
        <v>556</v>
      </c>
    </row>
    <row r="37" spans="1:3" x14ac:dyDescent="0.25">
      <c r="A37" s="5"/>
      <c r="B37" t="s">
        <v>23</v>
      </c>
      <c r="C37">
        <f>'Full Data'!C34</f>
        <v>534</v>
      </c>
    </row>
    <row r="38" spans="1:3" x14ac:dyDescent="0.25">
      <c r="A38" s="5"/>
      <c r="B38" t="s">
        <v>24</v>
      </c>
      <c r="C38">
        <f>'Full Data'!C35</f>
        <v>544</v>
      </c>
    </row>
    <row r="39" spans="1:3" x14ac:dyDescent="0.25">
      <c r="A39" s="5"/>
      <c r="B39" t="s">
        <v>25</v>
      </c>
      <c r="C39">
        <f>'Full Data'!C36</f>
        <v>379</v>
      </c>
    </row>
    <row r="40" spans="1:3" x14ac:dyDescent="0.25">
      <c r="A40" s="5"/>
      <c r="B40" t="s">
        <v>26</v>
      </c>
      <c r="C40">
        <f>'Full Data'!C37</f>
        <v>729</v>
      </c>
    </row>
    <row r="41" spans="1:3" x14ac:dyDescent="0.25">
      <c r="A41" s="5"/>
      <c r="B41" t="s">
        <v>27</v>
      </c>
      <c r="C41">
        <f>'Full Data'!C38</f>
        <v>850</v>
      </c>
    </row>
    <row r="42" spans="1:3" x14ac:dyDescent="0.25">
      <c r="A42" s="5"/>
      <c r="B42" t="s">
        <v>28</v>
      </c>
      <c r="C42">
        <f>'Full Data'!C39</f>
        <v>720</v>
      </c>
    </row>
    <row r="43" spans="1:3" x14ac:dyDescent="0.25">
      <c r="A43" s="5"/>
      <c r="B43" t="s">
        <v>29</v>
      </c>
      <c r="C43">
        <f>'Full Data'!C40</f>
        <v>434</v>
      </c>
    </row>
    <row r="44" spans="1:3" x14ac:dyDescent="0.25">
      <c r="A44" s="5">
        <v>2017</v>
      </c>
      <c r="B44" t="s">
        <v>18</v>
      </c>
      <c r="C44">
        <f>'Full Data'!C41</f>
        <v>527</v>
      </c>
    </row>
    <row r="45" spans="1:3" x14ac:dyDescent="0.25">
      <c r="A45" s="5"/>
      <c r="B45" t="s">
        <v>19</v>
      </c>
      <c r="C45">
        <f>'Full Data'!C42</f>
        <v>637</v>
      </c>
    </row>
    <row r="46" spans="1:3" x14ac:dyDescent="0.25">
      <c r="A46" s="5"/>
      <c r="B46" t="s">
        <v>20</v>
      </c>
      <c r="C46">
        <f>'Full Data'!C43</f>
        <v>704</v>
      </c>
    </row>
    <row r="47" spans="1:3" x14ac:dyDescent="0.25">
      <c r="A47" s="5"/>
      <c r="B47" t="s">
        <v>21</v>
      </c>
      <c r="C47">
        <f>'Full Data'!C44</f>
        <v>565</v>
      </c>
    </row>
    <row r="48" spans="1:3" x14ac:dyDescent="0.25">
      <c r="A48" s="5"/>
      <c r="B48" t="s">
        <v>22</v>
      </c>
      <c r="C48">
        <f>'Full Data'!C45</f>
        <v>664</v>
      </c>
    </row>
    <row r="49" spans="1:3" x14ac:dyDescent="0.25">
      <c r="A49" s="5"/>
      <c r="B49" t="s">
        <v>23</v>
      </c>
      <c r="C49">
        <f>'Full Data'!C46</f>
        <v>592</v>
      </c>
    </row>
    <row r="50" spans="1:3" x14ac:dyDescent="0.25">
      <c r="A50" s="5"/>
      <c r="B50" t="s">
        <v>24</v>
      </c>
      <c r="C50">
        <f>'Full Data'!C47</f>
        <v>567</v>
      </c>
    </row>
    <row r="51" spans="1:3" x14ac:dyDescent="0.25">
      <c r="A51" s="5"/>
      <c r="B51" t="s">
        <v>25</v>
      </c>
      <c r="C51">
        <f>'Full Data'!C48</f>
        <v>361</v>
      </c>
    </row>
    <row r="52" spans="1:3" x14ac:dyDescent="0.25">
      <c r="A52" s="5"/>
      <c r="B52" t="s">
        <v>26</v>
      </c>
      <c r="C52">
        <f>'Full Data'!C49</f>
        <v>729</v>
      </c>
    </row>
    <row r="53" spans="1:3" x14ac:dyDescent="0.25">
      <c r="A53" s="5"/>
      <c r="B53" t="s">
        <v>27</v>
      </c>
      <c r="C53">
        <f>'Full Data'!C50</f>
        <v>850</v>
      </c>
    </row>
    <row r="54" spans="1:3" x14ac:dyDescent="0.25">
      <c r="A54" s="5"/>
      <c r="B54" t="s">
        <v>28</v>
      </c>
      <c r="C54">
        <f>'Full Data'!C51</f>
        <v>720</v>
      </c>
    </row>
    <row r="55" spans="1:3" x14ac:dyDescent="0.25">
      <c r="A55" s="5"/>
      <c r="B55" t="s">
        <v>29</v>
      </c>
      <c r="C55">
        <f>'Full Data'!C52</f>
        <v>434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workbookViewId="0">
      <selection activeCell="F57" sqref="F57"/>
    </sheetView>
  </sheetViews>
  <sheetFormatPr defaultRowHeight="12.75" x14ac:dyDescent="0.2"/>
  <cols>
    <col min="1" max="2" width="9.140625" style="1"/>
    <col min="3" max="3" width="13.28515625" style="1" customWidth="1"/>
    <col min="4" max="4" width="14" style="1" customWidth="1"/>
    <col min="5" max="5" width="9.140625" style="1"/>
    <col min="6" max="6" width="14.5703125" style="1" customWidth="1"/>
    <col min="7" max="16384" width="9.140625" style="1"/>
  </cols>
  <sheetData>
    <row r="1" spans="1:6" x14ac:dyDescent="0.2">
      <c r="C1" s="1">
        <v>960</v>
      </c>
      <c r="D1" s="1">
        <v>960</v>
      </c>
      <c r="E1" s="1">
        <v>960</v>
      </c>
      <c r="F1" s="1">
        <v>960</v>
      </c>
    </row>
    <row r="2" spans="1:6" x14ac:dyDescent="0.2">
      <c r="C2" s="1">
        <v>960</v>
      </c>
      <c r="D2" s="1">
        <v>960</v>
      </c>
      <c r="E2" s="1">
        <v>960</v>
      </c>
      <c r="F2" s="1">
        <v>960</v>
      </c>
    </row>
    <row r="3" spans="1:6" x14ac:dyDescent="0.2">
      <c r="C3" s="1" t="s">
        <v>7</v>
      </c>
      <c r="D3" s="1" t="s">
        <v>7</v>
      </c>
      <c r="E3" s="1" t="s">
        <v>7</v>
      </c>
      <c r="F3" s="1" t="s">
        <v>7</v>
      </c>
    </row>
    <row r="4" spans="1:6" x14ac:dyDescent="0.2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1" t="s">
        <v>1</v>
      </c>
    </row>
    <row r="5" spans="1:6" x14ac:dyDescent="0.2">
      <c r="A5" s="1">
        <v>2014</v>
      </c>
      <c r="B5" s="1">
        <v>1</v>
      </c>
      <c r="C5" s="1">
        <v>475</v>
      </c>
      <c r="D5" s="1" t="s">
        <v>0</v>
      </c>
      <c r="E5" s="1">
        <v>537</v>
      </c>
      <c r="F5" s="1" t="s">
        <v>0</v>
      </c>
    </row>
    <row r="6" spans="1:6" x14ac:dyDescent="0.2">
      <c r="A6" s="1">
        <v>2014</v>
      </c>
      <c r="B6" s="1">
        <v>2</v>
      </c>
      <c r="C6" s="1">
        <v>538</v>
      </c>
      <c r="D6" s="1" t="s">
        <v>0</v>
      </c>
      <c r="E6" s="1">
        <v>604</v>
      </c>
      <c r="F6" s="1" t="s">
        <v>0</v>
      </c>
    </row>
    <row r="7" spans="1:6" x14ac:dyDescent="0.2">
      <c r="A7" s="1">
        <v>2014</v>
      </c>
      <c r="B7" s="1">
        <v>3</v>
      </c>
      <c r="C7" s="1">
        <v>630</v>
      </c>
      <c r="D7" s="1" t="s">
        <v>0</v>
      </c>
      <c r="E7" s="1">
        <v>699</v>
      </c>
      <c r="F7" s="1" t="s">
        <v>0</v>
      </c>
    </row>
    <row r="8" spans="1:6" x14ac:dyDescent="0.2">
      <c r="A8" s="1">
        <v>2014</v>
      </c>
      <c r="B8" s="1">
        <v>4</v>
      </c>
      <c r="C8" s="1">
        <v>415</v>
      </c>
      <c r="D8" s="1" t="s">
        <v>0</v>
      </c>
      <c r="E8" s="1">
        <v>558</v>
      </c>
      <c r="F8" s="1" t="s">
        <v>0</v>
      </c>
    </row>
    <row r="9" spans="1:6" x14ac:dyDescent="0.2">
      <c r="A9" s="1">
        <v>2014</v>
      </c>
      <c r="B9" s="1">
        <v>5</v>
      </c>
      <c r="C9" s="1">
        <v>528</v>
      </c>
      <c r="D9" s="1" t="s">
        <v>0</v>
      </c>
      <c r="E9" s="1">
        <v>592</v>
      </c>
      <c r="F9" s="1" t="s">
        <v>0</v>
      </c>
    </row>
    <row r="10" spans="1:6" x14ac:dyDescent="0.2">
      <c r="A10" s="1">
        <v>2014</v>
      </c>
      <c r="B10" s="1">
        <v>6</v>
      </c>
      <c r="C10" s="1">
        <v>534</v>
      </c>
      <c r="D10" s="1" t="s">
        <v>0</v>
      </c>
      <c r="E10" s="1">
        <v>599</v>
      </c>
      <c r="F10" s="1" t="s">
        <v>0</v>
      </c>
    </row>
    <row r="11" spans="1:6" x14ac:dyDescent="0.2">
      <c r="A11" s="1">
        <v>2014</v>
      </c>
      <c r="B11" s="1">
        <v>7</v>
      </c>
      <c r="C11" s="1">
        <v>458</v>
      </c>
      <c r="D11" s="1" t="s">
        <v>0</v>
      </c>
      <c r="E11" s="1">
        <v>547</v>
      </c>
      <c r="F11" s="1" t="s">
        <v>0</v>
      </c>
    </row>
    <row r="12" spans="1:6" x14ac:dyDescent="0.2">
      <c r="A12" s="1">
        <v>2014</v>
      </c>
      <c r="B12" s="1">
        <v>8</v>
      </c>
      <c r="C12" s="1">
        <v>379</v>
      </c>
      <c r="D12" s="1" t="s">
        <v>0</v>
      </c>
      <c r="E12" s="1">
        <v>453</v>
      </c>
      <c r="F12" s="1" t="s">
        <v>0</v>
      </c>
    </row>
    <row r="13" spans="1:6" x14ac:dyDescent="0.2">
      <c r="A13" s="1">
        <v>2014</v>
      </c>
      <c r="B13" s="1">
        <v>9</v>
      </c>
      <c r="C13" s="1">
        <v>571</v>
      </c>
      <c r="D13" s="1" t="s">
        <v>0</v>
      </c>
      <c r="E13" s="1">
        <v>669</v>
      </c>
      <c r="F13" s="1" t="s">
        <v>0</v>
      </c>
    </row>
    <row r="14" spans="1:6" x14ac:dyDescent="0.2">
      <c r="A14" s="1">
        <v>2014</v>
      </c>
      <c r="B14" s="1">
        <v>10</v>
      </c>
      <c r="C14" s="1">
        <v>754</v>
      </c>
      <c r="D14" s="1" t="s">
        <v>0</v>
      </c>
      <c r="E14" s="1">
        <v>876</v>
      </c>
      <c r="F14" s="1" t="s">
        <v>0</v>
      </c>
    </row>
    <row r="15" spans="1:6" x14ac:dyDescent="0.2">
      <c r="A15" s="1">
        <v>2014</v>
      </c>
      <c r="B15" s="1">
        <v>11</v>
      </c>
      <c r="C15" s="1">
        <v>674</v>
      </c>
      <c r="D15" s="1" t="s">
        <v>0</v>
      </c>
      <c r="E15" s="1">
        <v>753</v>
      </c>
      <c r="F15" s="1" t="s">
        <v>0</v>
      </c>
    </row>
    <row r="16" spans="1:6" x14ac:dyDescent="0.2">
      <c r="A16" s="1">
        <v>2014</v>
      </c>
      <c r="B16" s="1">
        <v>12</v>
      </c>
      <c r="C16" s="1">
        <v>360</v>
      </c>
      <c r="D16" s="1" t="s">
        <v>0</v>
      </c>
      <c r="E16" s="1">
        <v>393</v>
      </c>
      <c r="F16" s="1" t="s">
        <v>0</v>
      </c>
    </row>
    <row r="17" spans="1:6" x14ac:dyDescent="0.2">
      <c r="A17" s="1">
        <v>2015</v>
      </c>
      <c r="B17" s="1">
        <v>1</v>
      </c>
      <c r="C17" s="1">
        <v>475</v>
      </c>
      <c r="D17" s="1" t="s">
        <v>0</v>
      </c>
      <c r="E17" s="1">
        <v>528</v>
      </c>
      <c r="F17" s="1" t="s">
        <v>0</v>
      </c>
    </row>
    <row r="18" spans="1:6" x14ac:dyDescent="0.2">
      <c r="A18" s="1">
        <v>2015</v>
      </c>
      <c r="B18" s="1">
        <v>2</v>
      </c>
      <c r="C18" s="1">
        <v>563</v>
      </c>
      <c r="D18" s="1" t="s">
        <v>0</v>
      </c>
      <c r="E18" s="1">
        <v>616</v>
      </c>
      <c r="F18" s="1" t="s">
        <v>0</v>
      </c>
    </row>
    <row r="19" spans="1:6" x14ac:dyDescent="0.2">
      <c r="A19" s="1">
        <v>2015</v>
      </c>
      <c r="B19" s="1">
        <v>3</v>
      </c>
      <c r="C19" s="1">
        <v>616</v>
      </c>
      <c r="D19" s="1" t="s">
        <v>0</v>
      </c>
      <c r="E19" s="1">
        <v>652</v>
      </c>
      <c r="F19" s="1" t="s">
        <v>0</v>
      </c>
    </row>
    <row r="20" spans="1:6" x14ac:dyDescent="0.2">
      <c r="A20" s="1">
        <v>2015</v>
      </c>
      <c r="B20" s="1">
        <v>4</v>
      </c>
      <c r="C20" s="1">
        <v>548</v>
      </c>
      <c r="D20" s="1" t="s">
        <v>0</v>
      </c>
      <c r="E20" s="1">
        <v>572</v>
      </c>
      <c r="F20" s="1" t="s">
        <v>0</v>
      </c>
    </row>
    <row r="21" spans="1:6" x14ac:dyDescent="0.2">
      <c r="A21" s="1">
        <v>2015</v>
      </c>
      <c r="B21" s="1">
        <v>5</v>
      </c>
      <c r="C21" s="1">
        <v>556</v>
      </c>
      <c r="D21" s="1" t="s">
        <v>0</v>
      </c>
      <c r="E21" s="1">
        <v>611</v>
      </c>
      <c r="F21" s="1" t="s">
        <v>0</v>
      </c>
    </row>
    <row r="22" spans="1:6" x14ac:dyDescent="0.2">
      <c r="A22" s="1">
        <v>2015</v>
      </c>
      <c r="B22" s="1">
        <v>6</v>
      </c>
      <c r="C22" s="4">
        <v>534</v>
      </c>
      <c r="D22" s="1" t="s">
        <v>0</v>
      </c>
      <c r="E22" s="4">
        <v>599</v>
      </c>
      <c r="F22" s="1" t="s">
        <v>0</v>
      </c>
    </row>
    <row r="23" spans="1:6" x14ac:dyDescent="0.2">
      <c r="A23" s="1">
        <v>2015</v>
      </c>
      <c r="B23" s="1">
        <v>7</v>
      </c>
      <c r="C23" s="4">
        <v>458</v>
      </c>
      <c r="D23" s="1" t="s">
        <v>0</v>
      </c>
      <c r="E23" s="4">
        <v>547</v>
      </c>
      <c r="F23" s="1" t="s">
        <v>0</v>
      </c>
    </row>
    <row r="24" spans="1:6" x14ac:dyDescent="0.2">
      <c r="A24" s="1">
        <v>2015</v>
      </c>
      <c r="B24" s="1">
        <v>8</v>
      </c>
      <c r="C24" s="4">
        <v>379</v>
      </c>
      <c r="D24" s="1" t="s">
        <v>0</v>
      </c>
      <c r="E24" s="4">
        <v>379</v>
      </c>
      <c r="F24" s="1" t="s">
        <v>0</v>
      </c>
    </row>
    <row r="25" spans="1:6" x14ac:dyDescent="0.2">
      <c r="A25" s="1">
        <v>2015</v>
      </c>
      <c r="B25" s="1">
        <v>9</v>
      </c>
      <c r="C25" s="1">
        <v>538</v>
      </c>
      <c r="D25" s="1">
        <v>1164</v>
      </c>
      <c r="E25" s="4">
        <v>669</v>
      </c>
      <c r="F25" s="1" t="s">
        <v>0</v>
      </c>
    </row>
    <row r="26" spans="1:6" x14ac:dyDescent="0.2">
      <c r="A26" s="1">
        <v>2015</v>
      </c>
      <c r="B26" s="1">
        <v>10</v>
      </c>
      <c r="C26" s="4">
        <v>754</v>
      </c>
      <c r="D26" s="1" t="s">
        <v>0</v>
      </c>
      <c r="E26" s="4">
        <v>876</v>
      </c>
      <c r="F26" s="1" t="s">
        <v>0</v>
      </c>
    </row>
    <row r="27" spans="1:6" x14ac:dyDescent="0.2">
      <c r="A27" s="1">
        <v>2015</v>
      </c>
      <c r="B27" s="1">
        <v>11</v>
      </c>
      <c r="C27" s="1">
        <v>674</v>
      </c>
      <c r="D27" s="1">
        <v>1221</v>
      </c>
      <c r="E27" s="1">
        <v>744</v>
      </c>
      <c r="F27" s="1">
        <v>1424</v>
      </c>
    </row>
    <row r="28" spans="1:6" x14ac:dyDescent="0.2">
      <c r="A28" s="1">
        <v>2015</v>
      </c>
      <c r="B28" s="1">
        <v>12</v>
      </c>
      <c r="C28" s="1">
        <v>377</v>
      </c>
      <c r="D28" s="1" t="s">
        <v>0</v>
      </c>
      <c r="E28" s="1">
        <v>435</v>
      </c>
      <c r="F28" s="1" t="s">
        <v>0</v>
      </c>
    </row>
    <row r="29" spans="1:6" x14ac:dyDescent="0.2">
      <c r="A29" s="1">
        <v>2016</v>
      </c>
      <c r="B29" s="1">
        <v>1</v>
      </c>
      <c r="C29" s="1">
        <v>477</v>
      </c>
      <c r="D29" s="1">
        <v>1082</v>
      </c>
      <c r="E29" s="1">
        <v>524</v>
      </c>
      <c r="F29" s="1">
        <v>1151</v>
      </c>
    </row>
    <row r="30" spans="1:6" x14ac:dyDescent="0.2">
      <c r="A30" s="1">
        <v>2016</v>
      </c>
      <c r="B30" s="1">
        <v>2</v>
      </c>
      <c r="C30" s="1">
        <v>634</v>
      </c>
      <c r="D30" s="1">
        <v>1221</v>
      </c>
      <c r="E30" s="1">
        <v>648</v>
      </c>
      <c r="F30" s="1" t="s">
        <v>0</v>
      </c>
    </row>
    <row r="31" spans="1:6" x14ac:dyDescent="0.2">
      <c r="A31" s="1">
        <v>2016</v>
      </c>
      <c r="B31" s="1">
        <v>3</v>
      </c>
      <c r="C31" s="1">
        <v>519</v>
      </c>
      <c r="D31" s="1" t="s">
        <v>0</v>
      </c>
      <c r="E31" s="1">
        <v>510</v>
      </c>
      <c r="F31" s="1" t="s">
        <v>0</v>
      </c>
    </row>
    <row r="32" spans="1:6" x14ac:dyDescent="0.2">
      <c r="A32" s="1">
        <v>2016</v>
      </c>
      <c r="B32" s="1">
        <v>4</v>
      </c>
      <c r="C32" s="1">
        <v>524</v>
      </c>
      <c r="D32" s="1">
        <v>888</v>
      </c>
      <c r="E32" s="1">
        <v>655</v>
      </c>
      <c r="F32" s="1">
        <v>1377</v>
      </c>
    </row>
    <row r="33" spans="1:6" x14ac:dyDescent="0.2">
      <c r="A33" s="1">
        <v>2016</v>
      </c>
      <c r="B33" s="1">
        <v>5</v>
      </c>
      <c r="C33" s="4">
        <v>556</v>
      </c>
      <c r="D33" s="1" t="s">
        <v>0</v>
      </c>
      <c r="E33" s="4">
        <v>611</v>
      </c>
      <c r="F33" s="1" t="s">
        <v>0</v>
      </c>
    </row>
    <row r="34" spans="1:6" x14ac:dyDescent="0.2">
      <c r="A34" s="1">
        <v>2016</v>
      </c>
      <c r="B34" s="1">
        <v>6</v>
      </c>
      <c r="C34" s="4">
        <v>534</v>
      </c>
      <c r="D34" s="1" t="s">
        <v>0</v>
      </c>
      <c r="E34" s="4">
        <v>599</v>
      </c>
      <c r="F34" s="1" t="s">
        <v>0</v>
      </c>
    </row>
    <row r="35" spans="1:6" x14ac:dyDescent="0.2">
      <c r="A35" s="1">
        <v>2016</v>
      </c>
      <c r="B35" s="1">
        <v>7</v>
      </c>
      <c r="C35" s="1">
        <v>544</v>
      </c>
      <c r="D35" s="1">
        <v>901</v>
      </c>
      <c r="E35" s="1">
        <v>520</v>
      </c>
      <c r="F35" s="1">
        <v>973</v>
      </c>
    </row>
    <row r="36" spans="1:6" x14ac:dyDescent="0.2">
      <c r="A36" s="1">
        <v>2016</v>
      </c>
      <c r="B36" s="1">
        <v>8</v>
      </c>
      <c r="C36" s="4">
        <v>379</v>
      </c>
      <c r="D36" s="1" t="s">
        <v>0</v>
      </c>
      <c r="E36" s="4">
        <v>379</v>
      </c>
      <c r="F36" s="1" t="s">
        <v>0</v>
      </c>
    </row>
    <row r="37" spans="1:6" x14ac:dyDescent="0.2">
      <c r="A37" s="1">
        <v>2016</v>
      </c>
      <c r="B37" s="1">
        <v>9</v>
      </c>
      <c r="C37" s="1">
        <v>729</v>
      </c>
      <c r="D37" s="1">
        <v>1031</v>
      </c>
      <c r="E37" s="1">
        <v>676</v>
      </c>
      <c r="F37" s="1">
        <v>1139</v>
      </c>
    </row>
    <row r="38" spans="1:6" x14ac:dyDescent="0.2">
      <c r="A38" s="1">
        <v>2016</v>
      </c>
      <c r="B38" s="1">
        <v>10</v>
      </c>
      <c r="C38" s="1">
        <v>850</v>
      </c>
      <c r="D38" s="1">
        <v>1183</v>
      </c>
      <c r="E38" s="1">
        <v>816</v>
      </c>
      <c r="F38" s="1">
        <v>1353</v>
      </c>
    </row>
    <row r="39" spans="1:6" x14ac:dyDescent="0.2">
      <c r="A39" s="1">
        <v>2016</v>
      </c>
      <c r="B39" s="1">
        <v>11</v>
      </c>
      <c r="C39" s="1">
        <v>720</v>
      </c>
      <c r="D39" s="1">
        <v>1156</v>
      </c>
      <c r="E39" s="1">
        <v>704</v>
      </c>
      <c r="F39" s="1">
        <v>1343</v>
      </c>
    </row>
    <row r="40" spans="1:6" x14ac:dyDescent="0.2">
      <c r="A40" s="1">
        <v>2016</v>
      </c>
      <c r="B40" s="1">
        <v>12</v>
      </c>
      <c r="C40" s="1">
        <v>434</v>
      </c>
      <c r="D40" s="1">
        <v>805</v>
      </c>
      <c r="E40" s="1">
        <v>421</v>
      </c>
      <c r="F40" s="1">
        <v>943</v>
      </c>
    </row>
    <row r="41" spans="1:6" x14ac:dyDescent="0.2">
      <c r="A41" s="1">
        <v>2017</v>
      </c>
      <c r="B41" s="1">
        <v>1</v>
      </c>
      <c r="C41" s="1">
        <v>527</v>
      </c>
      <c r="D41" s="1">
        <v>947</v>
      </c>
      <c r="E41" s="1">
        <v>482</v>
      </c>
      <c r="F41" s="1">
        <v>1142</v>
      </c>
    </row>
    <row r="42" spans="1:6" x14ac:dyDescent="0.2">
      <c r="A42" s="1">
        <v>2017</v>
      </c>
      <c r="B42" s="1">
        <v>2</v>
      </c>
      <c r="C42" s="1">
        <v>637</v>
      </c>
      <c r="D42" s="1">
        <v>1001</v>
      </c>
      <c r="E42" s="1">
        <v>505</v>
      </c>
      <c r="F42" s="1">
        <v>1217</v>
      </c>
    </row>
    <row r="43" spans="1:6" x14ac:dyDescent="0.2">
      <c r="A43" s="1">
        <v>2017</v>
      </c>
      <c r="B43" s="1">
        <v>3</v>
      </c>
      <c r="C43" s="1">
        <v>704</v>
      </c>
      <c r="D43" s="1">
        <v>1026</v>
      </c>
      <c r="E43" s="1">
        <v>517</v>
      </c>
      <c r="F43" s="1">
        <v>1307</v>
      </c>
    </row>
    <row r="44" spans="1:6" x14ac:dyDescent="0.2">
      <c r="A44" s="1">
        <v>2017</v>
      </c>
      <c r="B44" s="1">
        <v>4</v>
      </c>
      <c r="C44" s="1">
        <v>565</v>
      </c>
      <c r="D44" s="1">
        <v>894</v>
      </c>
      <c r="E44" s="1">
        <v>456</v>
      </c>
      <c r="F44" s="1">
        <v>1062</v>
      </c>
    </row>
    <row r="45" spans="1:6" x14ac:dyDescent="0.2">
      <c r="A45" s="1">
        <v>2017</v>
      </c>
      <c r="B45" s="1">
        <v>5</v>
      </c>
      <c r="C45" s="1">
        <v>664</v>
      </c>
      <c r="D45" s="1" t="s">
        <v>0</v>
      </c>
      <c r="E45" s="1">
        <v>490</v>
      </c>
      <c r="F45" s="1" t="s">
        <v>0</v>
      </c>
    </row>
    <row r="46" spans="1:6" x14ac:dyDescent="0.2">
      <c r="A46" s="1">
        <v>2017</v>
      </c>
      <c r="B46" s="1">
        <v>6</v>
      </c>
      <c r="C46" s="1">
        <v>592</v>
      </c>
      <c r="D46" s="1">
        <v>1285</v>
      </c>
      <c r="E46" s="1">
        <v>459</v>
      </c>
      <c r="F46" s="1">
        <v>1077</v>
      </c>
    </row>
    <row r="47" spans="1:6" x14ac:dyDescent="0.2">
      <c r="A47" s="1">
        <v>2017</v>
      </c>
      <c r="B47" s="1">
        <v>7</v>
      </c>
      <c r="C47" s="1">
        <v>567</v>
      </c>
      <c r="D47" s="1">
        <v>884</v>
      </c>
      <c r="E47" s="1">
        <v>437</v>
      </c>
      <c r="F47" s="1">
        <v>1139</v>
      </c>
    </row>
    <row r="48" spans="1:6" x14ac:dyDescent="0.2">
      <c r="A48" s="1">
        <v>2017</v>
      </c>
      <c r="B48" s="1">
        <v>8</v>
      </c>
      <c r="C48" s="1">
        <v>361</v>
      </c>
      <c r="D48" s="1">
        <v>593</v>
      </c>
      <c r="E48" s="1">
        <v>346</v>
      </c>
      <c r="F48" s="1">
        <v>988</v>
      </c>
    </row>
    <row r="49" spans="1:6" x14ac:dyDescent="0.2">
      <c r="A49" s="1">
        <v>2017</v>
      </c>
      <c r="B49" s="1">
        <v>9</v>
      </c>
      <c r="C49" s="4">
        <v>729</v>
      </c>
      <c r="D49" s="1">
        <v>0</v>
      </c>
      <c r="E49" s="1">
        <v>512</v>
      </c>
      <c r="F49" s="1">
        <v>1173</v>
      </c>
    </row>
    <row r="50" spans="1:6" x14ac:dyDescent="0.2">
      <c r="A50" s="1">
        <v>2017</v>
      </c>
      <c r="B50" s="1">
        <v>10</v>
      </c>
      <c r="C50" s="4">
        <v>850</v>
      </c>
      <c r="D50" s="1">
        <v>0</v>
      </c>
      <c r="E50" s="1">
        <v>724</v>
      </c>
      <c r="F50" s="1">
        <v>1308</v>
      </c>
    </row>
    <row r="51" spans="1:6" x14ac:dyDescent="0.2">
      <c r="A51" s="1">
        <v>2017</v>
      </c>
      <c r="B51" s="1">
        <v>11</v>
      </c>
      <c r="C51" s="4">
        <v>720</v>
      </c>
      <c r="D51" s="1" t="s">
        <v>0</v>
      </c>
      <c r="E51" s="1">
        <v>683</v>
      </c>
      <c r="F51" s="1">
        <v>1303</v>
      </c>
    </row>
    <row r="52" spans="1:6" x14ac:dyDescent="0.2">
      <c r="A52" s="1">
        <v>2017</v>
      </c>
      <c r="B52" s="1">
        <v>12</v>
      </c>
      <c r="C52" s="4">
        <v>434</v>
      </c>
      <c r="D52" s="1" t="s">
        <v>0</v>
      </c>
      <c r="E52" s="1">
        <v>520</v>
      </c>
      <c r="F52" s="1">
        <v>1213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960-Summed</vt:lpstr>
      <vt:lpstr>C960-Southboundbuslane</vt:lpstr>
      <vt:lpstr>C960-Southboundcyclelan</vt:lpstr>
      <vt:lpstr>C960-Northboundbuslane</vt:lpstr>
      <vt:lpstr>C960-Northboundcycle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2018-01-22T13:06:39Z</dcterms:created>
  <dcterms:modified xsi:type="dcterms:W3CDTF">2018-02-08T14:26:42Z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