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959-Summed" sheetId="5" r:id="rId1"/>
    <sheet name="C959-Southbound" sheetId="4" r:id="rId2"/>
    <sheet name="C959-Northbound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4" i="5" l="1"/>
  <c r="C53" i="5"/>
  <c r="C52" i="5"/>
  <c r="C51" i="5"/>
  <c r="C50" i="5"/>
  <c r="C49" i="5"/>
  <c r="C48" i="5"/>
  <c r="C47" i="5"/>
  <c r="C46" i="5"/>
  <c r="C45" i="5"/>
  <c r="C44" i="5"/>
  <c r="C42" i="5"/>
  <c r="G28" i="5" s="1"/>
  <c r="C38" i="5"/>
  <c r="C34" i="5"/>
  <c r="C30" i="5"/>
  <c r="C26" i="5"/>
  <c r="C22" i="5"/>
  <c r="C18" i="5"/>
  <c r="C14" i="5"/>
  <c r="G24" i="5" s="1"/>
  <c r="C10" i="5"/>
  <c r="C55" i="4"/>
  <c r="C55" i="5" s="1"/>
  <c r="G11" i="5" s="1"/>
  <c r="C54" i="4"/>
  <c r="C53" i="4"/>
  <c r="C52" i="4"/>
  <c r="C51" i="4"/>
  <c r="C50" i="4"/>
  <c r="C49" i="4"/>
  <c r="C48" i="4"/>
  <c r="C47" i="4"/>
  <c r="C46" i="4"/>
  <c r="C45" i="4"/>
  <c r="C44" i="4"/>
  <c r="C43" i="4"/>
  <c r="C43" i="5" s="1"/>
  <c r="C42" i="4"/>
  <c r="C41" i="4"/>
  <c r="C41" i="5" s="1"/>
  <c r="C40" i="4"/>
  <c r="C40" i="5" s="1"/>
  <c r="C39" i="4"/>
  <c r="C39" i="5" s="1"/>
  <c r="C38" i="4"/>
  <c r="C37" i="4"/>
  <c r="C37" i="5" s="1"/>
  <c r="C36" i="4"/>
  <c r="C36" i="5" s="1"/>
  <c r="C35" i="4"/>
  <c r="C35" i="5" s="1"/>
  <c r="C34" i="4"/>
  <c r="C33" i="4"/>
  <c r="C33" i="5" s="1"/>
  <c r="C32" i="4"/>
  <c r="C32" i="5" s="1"/>
  <c r="C31" i="4"/>
  <c r="C31" i="5" s="1"/>
  <c r="C30" i="4"/>
  <c r="C29" i="4"/>
  <c r="C29" i="5" s="1"/>
  <c r="C28" i="4"/>
  <c r="C28" i="5" s="1"/>
  <c r="C27" i="4"/>
  <c r="C27" i="5" s="1"/>
  <c r="C26" i="4"/>
  <c r="C25" i="4"/>
  <c r="C25" i="5" s="1"/>
  <c r="C24" i="4"/>
  <c r="C24" i="5" s="1"/>
  <c r="C23" i="4"/>
  <c r="C23" i="5" s="1"/>
  <c r="C22" i="4"/>
  <c r="C21" i="4"/>
  <c r="C21" i="5" s="1"/>
  <c r="C20" i="4"/>
  <c r="C20" i="5" s="1"/>
  <c r="C19" i="4"/>
  <c r="G29" i="4" s="1"/>
  <c r="C18" i="4"/>
  <c r="G28" i="4" s="1"/>
  <c r="C17" i="4"/>
  <c r="G27" i="4" s="1"/>
  <c r="C16" i="4"/>
  <c r="G26" i="4" s="1"/>
  <c r="C15" i="4"/>
  <c r="G25" i="4" s="1"/>
  <c r="C14" i="4"/>
  <c r="G24" i="4" s="1"/>
  <c r="C13" i="4"/>
  <c r="G23" i="4" s="1"/>
  <c r="C12" i="4"/>
  <c r="C12" i="5" s="1"/>
  <c r="G22" i="5" s="1"/>
  <c r="C11" i="4"/>
  <c r="C11" i="5" s="1"/>
  <c r="G21" i="5" s="1"/>
  <c r="C10" i="4"/>
  <c r="G20" i="4" s="1"/>
  <c r="C9" i="4"/>
  <c r="C9" i="5" s="1"/>
  <c r="C8" i="4"/>
  <c r="C8" i="5" s="1"/>
  <c r="G18" i="5" s="1"/>
  <c r="G11" i="4"/>
  <c r="G21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G29" i="3" s="1"/>
  <c r="C18" i="3"/>
  <c r="C17" i="3"/>
  <c r="C16" i="3"/>
  <c r="G26" i="3" s="1"/>
  <c r="C15" i="3"/>
  <c r="C14" i="3"/>
  <c r="G24" i="3" s="1"/>
  <c r="C13" i="3"/>
  <c r="C12" i="3"/>
  <c r="G22" i="3" s="1"/>
  <c r="C11" i="3"/>
  <c r="G21" i="3" s="1"/>
  <c r="C10" i="3"/>
  <c r="C9" i="3"/>
  <c r="G19" i="3" s="1"/>
  <c r="C8" i="3"/>
  <c r="G11" i="3"/>
  <c r="G28" i="3"/>
  <c r="G23" i="3"/>
  <c r="G20" i="3"/>
  <c r="G18" i="3"/>
  <c r="G19" i="5" l="1"/>
  <c r="G27" i="3"/>
  <c r="C16" i="5"/>
  <c r="C13" i="5"/>
  <c r="G23" i="5" s="1"/>
  <c r="C17" i="5"/>
  <c r="G27" i="5" s="1"/>
  <c r="G22" i="4"/>
  <c r="G10" i="3"/>
  <c r="G19" i="4"/>
  <c r="C15" i="5"/>
  <c r="G25" i="5" s="1"/>
  <c r="C19" i="5"/>
  <c r="G29" i="5" s="1"/>
  <c r="G26" i="5"/>
  <c r="G10" i="5"/>
  <c r="G9" i="5"/>
  <c r="G20" i="5"/>
  <c r="G10" i="4"/>
  <c r="G18" i="4"/>
  <c r="G9" i="4"/>
  <c r="G8" i="4"/>
  <c r="G25" i="3"/>
  <c r="G9" i="3"/>
  <c r="G8" i="3"/>
  <c r="G8" i="5" l="1"/>
</calcChain>
</file>

<file path=xl/sharedStrings.xml><?xml version="1.0" encoding="utf-8"?>
<sst xmlns="http://schemas.openxmlformats.org/spreadsheetml/2006/main" count="240" uniqueCount="28">
  <si>
    <t>Southbound</t>
  </si>
  <si>
    <t>Northbound</t>
  </si>
  <si>
    <t>Month</t>
  </si>
  <si>
    <t>Year</t>
  </si>
  <si>
    <t>NCN20 Preston Road just north of Argyle Road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</si>
  <si>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</si>
  <si>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</si>
  <si>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</si>
  <si>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</si>
  <si>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</si>
  <si>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</si>
  <si>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</si>
  <si>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</si>
  <si>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</si>
  <si>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</si>
  <si>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</si>
  <si>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</si>
  <si>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</si>
  <si>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</si>
  <si>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</si>
  <si>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</si>
  <si>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</si>
  <si>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</si>
  <si>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</si>
  <si>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</si>
  <si>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</si>
  <si>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</si>
  <si>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Northbound &amp; Southbound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</si>
</sst>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</a:t>
            </a:r>
            <a:r>
              <a:rPr lang="en-GB" sz="1600" baseline="0"/>
              <a:t> Traffic (2015-2018)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'959-Summed'!$F$8:$F$11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'959-Summed'!$G$8:$G$11</c:f>
              <c:numCache>
                <c:formatCode>0</c:formatCode>
                <c:ptCount val="4"/>
                <c:pt idx="0">
                  <c:v>1020.3671232876712</c:v>
                </c:pt>
                <c:pt idx="1">
                  <c:v>1036.9153005464482</c:v>
                </c:pt>
                <c:pt idx="2">
                  <c:v>1092.9260273972602</c:v>
                </c:pt>
                <c:pt idx="3">
                  <c:v>1103.5863013698631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53344"/>
        <c:axId val="72556544"/>
      </c:lineChart>
      <c:catAx>
        <c:axId val="7215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556544"/>
        <c:crosses val="autoZero"/>
        <c:auto val="1"/>
        <c:lblAlgn val="ctr"/>
        <c:lblOffset val="100"/>
        <c:noMultiLvlLbl val="0"/>
      </c:catAx>
      <c:valAx>
        <c:axId val="72556544"/>
        <c:scaling>
          <c:orientation val="minMax"/>
          <c:max val="12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</a:t>
                </a:r>
                <a:r>
                  <a:rPr lang="en-GB" baseline="0"/>
                  <a:t> Count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2153344"/>
        <c:crosses val="autoZero"/>
        <c:crossBetween val="between"/>
        <c:majorUnit val="2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'959-Summed'!$F$18:$F$29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'959-Summed'!$G$18:$G$29</c:f>
              <c:numCache>
                <c:formatCode>0</c:formatCode>
                <c:ptCount val="12"/>
                <c:pt idx="0">
                  <c:v>876.75</c:v>
                </c:pt>
                <c:pt idx="1">
                  <c:v>831</c:v>
                </c:pt>
                <c:pt idx="2">
                  <c:v>963.75</c:v>
                </c:pt>
                <c:pt idx="3">
                  <c:v>1064.5</c:v>
                </c:pt>
                <c:pt idx="4">
                  <c:v>1175.75</c:v>
                </c:pt>
                <c:pt idx="5">
                  <c:v>1281</c:v>
                </c:pt>
                <c:pt idx="6">
                  <c:v>1317.25</c:v>
                </c:pt>
                <c:pt idx="7">
                  <c:v>946.25</c:v>
                </c:pt>
                <c:pt idx="8">
                  <c:v>1239.75</c:v>
                </c:pt>
                <c:pt idx="9">
                  <c:v>1174</c:v>
                </c:pt>
                <c:pt idx="10">
                  <c:v>1060.25</c:v>
                </c:pt>
                <c:pt idx="11">
                  <c:v>822.5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09312"/>
        <c:axId val="77711232"/>
      </c:lineChart>
      <c:catAx>
        <c:axId val="77709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77711232"/>
        <c:crosses val="autoZero"/>
        <c:auto val="1"/>
        <c:lblAlgn val="ctr"/>
        <c:lblOffset val="100"/>
        <c:noMultiLvlLbl val="0"/>
      </c:catAx>
      <c:valAx>
        <c:axId val="77711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770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</xdr:row>
      <xdr:rowOff>52387</xdr:rowOff>
    </xdr:from>
    <xdr:to>
      <xdr:col>16</xdr:col>
      <xdr:colOff>85725</xdr:colOff>
      <xdr:row>15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390525</xdr:colOff>
      <xdr:row>16</xdr:row>
      <xdr:rowOff>128587</xdr:rowOff>
    </xdr:from>
    <xdr:to>
      <xdr:col>16</xdr:col>
      <xdr:colOff>85725</xdr:colOff>
      <xdr:row>31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S20" sqref="S20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959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27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2015</v>
      </c>
      <c r="B8" t="s">
        <v>15</v>
      </c>
      <c r="C8" s="3">
        <f>IF(AND(ISNUMBER('C959-Southbound'!C8),ISNUMBER('C959-Northbound'!C8)),SUM('C959-Southbound'!C8,'C959-Northbound'!C8),"")</f>
        <v>827</v>
      </c>
      <c r="F8">
        <v>2015</v>
      </c>
      <c r="G8" s="3">
        <f>SUM(31*C8,28*C9,31*C10,30*C11,31*C12,30*C13,31*C14,31*C15,30*C16,31*C17,30*C18,31*C19)/365</f>
        <v>1020.3671232876712</v>
      </c>
    </row>
    <row r="9" spans="1:7" x14ac:dyDescent="0.25">
      <c r="A9" s="5"/>
      <c r="B9" t="s">
        <v>16</v>
      </c>
      <c r="C9" s="3">
        <f>IF(AND(ISNUMBER('C959-Southbound'!C9),ISNUMBER('C959-Northbound'!C9)),SUM('C959-Southbound'!C9,'C959-Northbound'!C9),"")</f>
        <v>879</v>
      </c>
      <c r="F9">
        <v>2016</v>
      </c>
      <c r="G9" s="3">
        <f>SUM(31*C20,29*C21,31*C22,30*C23,31*C24,30*C25,31*C26,31*C27,30*C28,31*C29,30*C30,31*C31)/366</f>
        <v>1036.9153005464482</v>
      </c>
    </row>
    <row r="10" spans="1:7" x14ac:dyDescent="0.25">
      <c r="A10" s="5"/>
      <c r="B10" t="s">
        <v>17</v>
      </c>
      <c r="C10" s="3">
        <f>IF(AND(ISNUMBER('C959-Southbound'!C10),ISNUMBER('C959-Northbound'!C10)),SUM('C959-Southbound'!C10,'C959-Northbound'!C10),"")</f>
        <v>1020</v>
      </c>
      <c r="F10">
        <v>2017</v>
      </c>
      <c r="G10" s="3">
        <f>SUM(31*C32,28*C33,31*C34,30*C35,31*C36,30*C37,31*C38,31*C39,30*C40,31*C41,30*C42,31*C43)/365</f>
        <v>1092.9260273972602</v>
      </c>
    </row>
    <row r="11" spans="1:7" x14ac:dyDescent="0.25">
      <c r="A11" s="5"/>
      <c r="B11" t="s">
        <v>18</v>
      </c>
      <c r="C11" s="3">
        <f>IF(AND(ISNUMBER('C959-Southbound'!C11),ISNUMBER('C959-Northbound'!C11)),SUM('C959-Southbound'!C11,'C959-Northbound'!C11),"")</f>
        <v>1142</v>
      </c>
      <c r="F11">
        <v>2018</v>
      </c>
      <c r="G11" s="3">
        <f>SUM(31*C44,28*C45,31*C46,30*C47,31*C48,30*C49,31*C50,31*C51,30*C52,31*C53,30*C54,31*C55)/365</f>
        <v>1103.5863013698631</v>
      </c>
    </row>
    <row r="12" spans="1:7" x14ac:dyDescent="0.25">
      <c r="A12" s="5"/>
      <c r="B12" t="s">
        <v>19</v>
      </c>
      <c r="C12" s="3">
        <f>IF(AND(ISNUMBER('C959-Southbound'!C12),ISNUMBER('C959-Northbound'!C12)),SUM('C959-Southbound'!C12,'C959-Northbound'!C12),"")</f>
        <v>1128</v>
      </c>
    </row>
    <row r="13" spans="1:7" x14ac:dyDescent="0.25">
      <c r="A13" s="5"/>
      <c r="B13" t="s">
        <v>20</v>
      </c>
      <c r="C13" s="3">
        <f>IF(AND(ISNUMBER('C959-Southbound'!C13),ISNUMBER('C959-Northbound'!C13)),SUM('C959-Southbound'!C13,'C959-Northbound'!C13),"")</f>
        <v>1291</v>
      </c>
    </row>
    <row r="14" spans="1:7" x14ac:dyDescent="0.25">
      <c r="A14" s="5"/>
      <c r="B14" t="s">
        <v>21</v>
      </c>
      <c r="C14" s="3">
        <f>IF(AND(ISNUMBER('C959-Southbound'!C14),ISNUMBER('C959-Northbound'!C14)),SUM('C959-Southbound'!C14,'C959-Northbound'!C14),"")</f>
        <v>1269</v>
      </c>
    </row>
    <row r="15" spans="1:7" x14ac:dyDescent="0.25">
      <c r="A15" s="5"/>
      <c r="B15" t="s">
        <v>22</v>
      </c>
      <c r="C15" s="3">
        <f>IF(AND(ISNUMBER('C959-Southbound'!C15),ISNUMBER('C959-Northbound'!C15)),SUM('C959-Southbound'!C15,'C959-Northbound'!C15),"")</f>
        <v>771</v>
      </c>
    </row>
    <row r="16" spans="1:7" x14ac:dyDescent="0.25">
      <c r="A16" s="5"/>
      <c r="B16" t="s">
        <v>23</v>
      </c>
      <c r="C16" s="3">
        <f>IF(AND(ISNUMBER('C959-Southbound'!C16),ISNUMBER('C959-Northbound'!C16)),SUM('C959-Southbound'!C16,'C959-Northbound'!C16),"")</f>
        <v>1142</v>
      </c>
    </row>
    <row r="17" spans="1:7" x14ac:dyDescent="0.25">
      <c r="A17" s="5"/>
      <c r="B17" t="s">
        <v>24</v>
      </c>
      <c r="C17" s="3">
        <f>IF(AND(ISNUMBER('C959-Southbound'!C17),ISNUMBER('C959-Northbound'!C17)),SUM('C959-Southbound'!C17,'C959-Northbound'!C17),"")</f>
        <v>1062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 s="3">
        <f>IF(AND(ISNUMBER('C959-Southbound'!C18),ISNUMBER('C959-Northbound'!C18)),SUM('C959-Southbound'!C18,'C959-Northbound'!C18),"")</f>
        <v>949</v>
      </c>
      <c r="F18" t="s">
        <v>15</v>
      </c>
      <c r="G18" s="3">
        <f t="shared" ref="G18:G29" si="0">AVERAGE(C8,C20,C32,C44)</f>
        <v>876.75</v>
      </c>
    </row>
    <row r="19" spans="1:7" x14ac:dyDescent="0.25">
      <c r="A19" s="5"/>
      <c r="B19" t="s">
        <v>26</v>
      </c>
      <c r="C19" s="3">
        <f>IF(AND(ISNUMBER('C959-Southbound'!C19),ISNUMBER('C959-Northbound'!C19)),SUM('C959-Southbound'!C19,'C959-Northbound'!C19),"")</f>
        <v>765</v>
      </c>
      <c r="F19" t="s">
        <v>16</v>
      </c>
      <c r="G19" s="3">
        <f t="shared" si="0"/>
        <v>831</v>
      </c>
    </row>
    <row r="20" spans="1:7" x14ac:dyDescent="0.25">
      <c r="A20" s="5">
        <v>2016</v>
      </c>
      <c r="B20" t="s">
        <v>15</v>
      </c>
      <c r="C20" s="3">
        <f>IF(AND(ISNUMBER('C959-Southbound'!C20),ISNUMBER('C959-Northbound'!C20)),SUM('C959-Southbound'!C20,'C959-Northbound'!C20),"")</f>
        <v>830</v>
      </c>
      <c r="F20" t="s">
        <v>17</v>
      </c>
      <c r="G20" s="3">
        <f t="shared" si="0"/>
        <v>963.75</v>
      </c>
    </row>
    <row r="21" spans="1:7" x14ac:dyDescent="0.25">
      <c r="A21" s="5"/>
      <c r="B21" t="s">
        <v>16</v>
      </c>
      <c r="C21" s="3">
        <f>IF(AND(ISNUMBER('C959-Southbound'!C21),ISNUMBER('C959-Northbound'!C21)),SUM('C959-Southbound'!C21,'C959-Northbound'!C21),"")</f>
        <v>885</v>
      </c>
      <c r="F21" t="s">
        <v>18</v>
      </c>
      <c r="G21" s="3">
        <f t="shared" si="0"/>
        <v>1064.5</v>
      </c>
    </row>
    <row r="22" spans="1:7" x14ac:dyDescent="0.25">
      <c r="A22" s="5"/>
      <c r="B22" t="s">
        <v>17</v>
      </c>
      <c r="C22" s="3">
        <f>IF(AND(ISNUMBER('C959-Southbound'!C22),ISNUMBER('C959-Northbound'!C22)),SUM('C959-Southbound'!C22,'C959-Northbound'!C22),"")</f>
        <v>932</v>
      </c>
      <c r="F22" t="s">
        <v>19</v>
      </c>
      <c r="G22" s="3">
        <f t="shared" si="0"/>
        <v>1175.75</v>
      </c>
    </row>
    <row r="23" spans="1:7" x14ac:dyDescent="0.25">
      <c r="A23" s="5"/>
      <c r="B23" t="s">
        <v>18</v>
      </c>
      <c r="C23" s="3">
        <f>IF(AND(ISNUMBER('C959-Southbound'!C23),ISNUMBER('C959-Northbound'!C23)),SUM('C959-Southbound'!C23,'C959-Northbound'!C23),"")</f>
        <v>1076</v>
      </c>
      <c r="F23" t="s">
        <v>20</v>
      </c>
      <c r="G23" s="3">
        <f t="shared" si="0"/>
        <v>1281</v>
      </c>
    </row>
    <row r="24" spans="1:7" x14ac:dyDescent="0.25">
      <c r="A24" s="5"/>
      <c r="B24" t="s">
        <v>19</v>
      </c>
      <c r="C24" s="3">
        <f>IF(AND(ISNUMBER('C959-Southbound'!C24),ISNUMBER('C959-Northbound'!C24)),SUM('C959-Southbound'!C24,'C959-Northbound'!C24),"")</f>
        <v>1196</v>
      </c>
      <c r="F24" t="s">
        <v>21</v>
      </c>
      <c r="G24" s="3">
        <f t="shared" si="0"/>
        <v>1317.25</v>
      </c>
    </row>
    <row r="25" spans="1:7" x14ac:dyDescent="0.25">
      <c r="A25" s="5"/>
      <c r="B25" t="s">
        <v>20</v>
      </c>
      <c r="C25" s="3">
        <f>IF(AND(ISNUMBER('C959-Southbound'!C25),ISNUMBER('C959-Northbound'!C25)),SUM('C959-Southbound'!C25,'C959-Northbound'!C25),"")</f>
        <v>1161</v>
      </c>
      <c r="F25" t="s">
        <v>22</v>
      </c>
      <c r="G25" s="3">
        <f t="shared" si="0"/>
        <v>946.25</v>
      </c>
    </row>
    <row r="26" spans="1:7" x14ac:dyDescent="0.25">
      <c r="A26" s="5"/>
      <c r="B26" t="s">
        <v>21</v>
      </c>
      <c r="C26" s="3">
        <f>IF(AND(ISNUMBER('C959-Southbound'!C26),ISNUMBER('C959-Northbound'!C26)),SUM('C959-Southbound'!C26,'C959-Northbound'!C26),"")</f>
        <v>1295</v>
      </c>
      <c r="F26" t="s">
        <v>23</v>
      </c>
      <c r="G26" s="3">
        <f t="shared" si="0"/>
        <v>1239.75</v>
      </c>
    </row>
    <row r="27" spans="1:7" x14ac:dyDescent="0.25">
      <c r="A27" s="5"/>
      <c r="B27" t="s">
        <v>22</v>
      </c>
      <c r="C27" s="3">
        <f>IF(AND(ISNUMBER('C959-Southbound'!C27),ISNUMBER('C959-Northbound'!C27)),SUM('C959-Southbound'!C27,'C959-Northbound'!C27),"")</f>
        <v>771</v>
      </c>
      <c r="F27" t="s">
        <v>24</v>
      </c>
      <c r="G27" s="3">
        <f t="shared" si="0"/>
        <v>1174</v>
      </c>
    </row>
    <row r="28" spans="1:7" x14ac:dyDescent="0.25">
      <c r="A28" s="5"/>
      <c r="B28" t="s">
        <v>23</v>
      </c>
      <c r="C28" s="3">
        <f>IF(AND(ISNUMBER('C959-Southbound'!C28),ISNUMBER('C959-Northbound'!C28)),SUM('C959-Southbound'!C28,'C959-Northbound'!C28),"")</f>
        <v>1247</v>
      </c>
      <c r="F28" t="s">
        <v>25</v>
      </c>
      <c r="G28" s="3">
        <f t="shared" si="0"/>
        <v>1060.25</v>
      </c>
    </row>
    <row r="29" spans="1:7" x14ac:dyDescent="0.25">
      <c r="A29" s="5"/>
      <c r="B29" t="s">
        <v>24</v>
      </c>
      <c r="C29" s="3">
        <f>IF(AND(ISNUMBER('C959-Southbound'!C29),ISNUMBER('C959-Northbound'!C29)),SUM('C959-Southbound'!C29,'C959-Northbound'!C29),"")</f>
        <v>1201</v>
      </c>
      <c r="F29" t="s">
        <v>26</v>
      </c>
      <c r="G29" s="3">
        <f t="shared" si="0"/>
        <v>822.5</v>
      </c>
    </row>
    <row r="30" spans="1:7" x14ac:dyDescent="0.25">
      <c r="A30" s="5"/>
      <c r="B30" t="s">
        <v>25</v>
      </c>
      <c r="C30" s="3">
        <f>IF(AND(ISNUMBER('C959-Southbound'!C30),ISNUMBER('C959-Northbound'!C30)),SUM('C959-Southbound'!C30,'C959-Northbound'!C30),"")</f>
        <v>1061</v>
      </c>
    </row>
    <row r="31" spans="1:7" x14ac:dyDescent="0.25">
      <c r="A31" s="5"/>
      <c r="B31" t="s">
        <v>26</v>
      </c>
      <c r="C31" s="3">
        <f>IF(AND(ISNUMBER('C959-Southbound'!C31),ISNUMBER('C959-Northbound'!C31)),SUM('C959-Southbound'!C31,'C959-Northbound'!C31),"")</f>
        <v>791</v>
      </c>
    </row>
    <row r="32" spans="1:7" x14ac:dyDescent="0.25">
      <c r="A32" s="5">
        <v>2017</v>
      </c>
      <c r="B32" t="s">
        <v>15</v>
      </c>
      <c r="C32" s="3">
        <f>IF(AND(ISNUMBER('C959-Southbound'!C32),ISNUMBER('C959-Northbound'!C32)),SUM('C959-Southbound'!C32,'C959-Northbound'!C32),"")</f>
        <v>897</v>
      </c>
    </row>
    <row r="33" spans="1:3" x14ac:dyDescent="0.25">
      <c r="A33" s="5"/>
      <c r="B33" t="s">
        <v>16</v>
      </c>
      <c r="C33" s="3">
        <f>IF(AND(ISNUMBER('C959-Southbound'!C33),ISNUMBER('C959-Northbound'!C33)),SUM('C959-Southbound'!C33,'C959-Northbound'!C33),"")</f>
        <v>923</v>
      </c>
    </row>
    <row r="34" spans="1:3" x14ac:dyDescent="0.25">
      <c r="A34" s="5"/>
      <c r="B34" t="s">
        <v>17</v>
      </c>
      <c r="C34" s="3">
        <f>IF(AND(ISNUMBER('C959-Southbound'!C34),ISNUMBER('C959-Northbound'!C34)),SUM('C959-Southbound'!C34,'C959-Northbound'!C34),"")</f>
        <v>1033</v>
      </c>
    </row>
    <row r="35" spans="1:3" x14ac:dyDescent="0.25">
      <c r="A35" s="5"/>
      <c r="B35" t="s">
        <v>18</v>
      </c>
      <c r="C35" s="3">
        <f>IF(AND(ISNUMBER('C959-Southbound'!C35),ISNUMBER('C959-Northbound'!C35)),SUM('C959-Southbound'!C35,'C959-Northbound'!C35),"")</f>
        <v>1082</v>
      </c>
    </row>
    <row r="36" spans="1:3" x14ac:dyDescent="0.25">
      <c r="A36" s="5"/>
      <c r="B36" t="s">
        <v>19</v>
      </c>
      <c r="C36" s="3">
        <f>IF(AND(ISNUMBER('C959-Southbound'!C36),ISNUMBER('C959-Northbound'!C36)),SUM('C959-Southbound'!C36,'C959-Northbound'!C36),"")</f>
        <v>1176</v>
      </c>
    </row>
    <row r="37" spans="1:3" x14ac:dyDescent="0.25">
      <c r="A37" s="5"/>
      <c r="B37" t="s">
        <v>20</v>
      </c>
      <c r="C37" s="3">
        <f>IF(AND(ISNUMBER('C959-Southbound'!C37),ISNUMBER('C959-Northbound'!C37)),SUM('C959-Southbound'!C37,'C959-Northbound'!C37),"")</f>
        <v>1269</v>
      </c>
    </row>
    <row r="38" spans="1:3" x14ac:dyDescent="0.25">
      <c r="A38" s="5"/>
      <c r="B38" t="s">
        <v>21</v>
      </c>
      <c r="C38" s="3">
        <f>IF(AND(ISNUMBER('C959-Southbound'!C38),ISNUMBER('C959-Northbound'!C38)),SUM('C959-Southbound'!C38,'C959-Northbound'!C38),"")</f>
        <v>1263</v>
      </c>
    </row>
    <row r="39" spans="1:3" x14ac:dyDescent="0.25">
      <c r="A39" s="5"/>
      <c r="B39" t="s">
        <v>22</v>
      </c>
      <c r="C39" s="3">
        <f>IF(AND(ISNUMBER('C959-Southbound'!C39),ISNUMBER('C959-Northbound'!C39)),SUM('C959-Southbound'!C39,'C959-Northbound'!C39),"")</f>
        <v>1099</v>
      </c>
    </row>
    <row r="40" spans="1:3" x14ac:dyDescent="0.25">
      <c r="A40" s="5"/>
      <c r="B40" t="s">
        <v>23</v>
      </c>
      <c r="C40" s="3">
        <f>IF(AND(ISNUMBER('C959-Southbound'!C40),ISNUMBER('C959-Northbound'!C40)),SUM('C959-Southbound'!C40,'C959-Northbound'!C40),"")</f>
        <v>1212</v>
      </c>
    </row>
    <row r="41" spans="1:3" x14ac:dyDescent="0.25">
      <c r="A41" s="5"/>
      <c r="B41" t="s">
        <v>24</v>
      </c>
      <c r="C41" s="3">
        <f>IF(AND(ISNUMBER('C959-Southbound'!C41),ISNUMBER('C959-Northbound'!C41)),SUM('C959-Southbound'!C41,'C959-Northbound'!C41),"")</f>
        <v>1159</v>
      </c>
    </row>
    <row r="42" spans="1:3" x14ac:dyDescent="0.25">
      <c r="A42" s="5"/>
      <c r="B42" t="s">
        <v>25</v>
      </c>
      <c r="C42" s="3">
        <f>IF(AND(ISNUMBER('C959-Southbound'!C42),ISNUMBER('C959-Northbound'!C42)),SUM('C959-Southbound'!C42,'C959-Northbound'!C42),"")</f>
        <v>1129</v>
      </c>
    </row>
    <row r="43" spans="1:3" x14ac:dyDescent="0.25">
      <c r="A43" s="5"/>
      <c r="B43" t="s">
        <v>26</v>
      </c>
      <c r="C43" s="3">
        <f>IF(AND(ISNUMBER('C959-Southbound'!C43),ISNUMBER('C959-Northbound'!C43)),SUM('C959-Southbound'!C43,'C959-Northbound'!C43),"")</f>
        <v>867</v>
      </c>
    </row>
    <row r="44" spans="1:3" x14ac:dyDescent="0.25">
      <c r="A44" s="5">
        <v>2018</v>
      </c>
      <c r="B44" t="s">
        <v>15</v>
      </c>
      <c r="C44" s="3">
        <f>IF(AND(ISNUMBER('C959-Southbound'!C44),ISNUMBER('C959-Northbound'!C44)),SUM('C959-Southbound'!C44,'C959-Northbound'!C44),"")</f>
        <v>953</v>
      </c>
    </row>
    <row r="45" spans="1:3" x14ac:dyDescent="0.25">
      <c r="A45" s="5"/>
      <c r="B45" t="s">
        <v>16</v>
      </c>
      <c r="C45" s="3">
        <f>IF(AND(ISNUMBER('C959-Southbound'!C45),ISNUMBER('C959-Northbound'!C45)),SUM('C959-Southbound'!C45,'C959-Northbound'!C45),"")</f>
        <v>637</v>
      </c>
    </row>
    <row r="46" spans="1:3" x14ac:dyDescent="0.25">
      <c r="A46" s="5"/>
      <c r="B46" t="s">
        <v>17</v>
      </c>
      <c r="C46" s="3">
        <f>IF(AND(ISNUMBER('C959-Southbound'!C46),ISNUMBER('C959-Northbound'!C46)),SUM('C959-Southbound'!C46,'C959-Northbound'!C46),"")</f>
        <v>870</v>
      </c>
    </row>
    <row r="47" spans="1:3" x14ac:dyDescent="0.25">
      <c r="A47" s="5"/>
      <c r="B47" t="s">
        <v>18</v>
      </c>
      <c r="C47" s="3">
        <f>IF(AND(ISNUMBER('C959-Southbound'!C47),ISNUMBER('C959-Northbound'!C47)),SUM('C959-Southbound'!C47,'C959-Northbound'!C47),"")</f>
        <v>958</v>
      </c>
    </row>
    <row r="48" spans="1:3" x14ac:dyDescent="0.25">
      <c r="A48" s="5"/>
      <c r="B48" t="s">
        <v>19</v>
      </c>
      <c r="C48" s="3">
        <f>IF(AND(ISNUMBER('C959-Southbound'!C48),ISNUMBER('C959-Northbound'!C48)),SUM('C959-Southbound'!C48,'C959-Northbound'!C48),"")</f>
        <v>1203</v>
      </c>
    </row>
    <row r="49" spans="1:3" x14ac:dyDescent="0.25">
      <c r="A49" s="5"/>
      <c r="B49" t="s">
        <v>20</v>
      </c>
      <c r="C49" s="3">
        <f>IF(AND(ISNUMBER('C959-Southbound'!C49),ISNUMBER('C959-Northbound'!C49)),SUM('C959-Southbound'!C49,'C959-Northbound'!C49),"")</f>
        <v>1403</v>
      </c>
    </row>
    <row r="50" spans="1:3" x14ac:dyDescent="0.25">
      <c r="A50" s="5"/>
      <c r="B50" t="s">
        <v>21</v>
      </c>
      <c r="C50" s="3">
        <f>IF(AND(ISNUMBER('C959-Southbound'!C50),ISNUMBER('C959-Northbound'!C50)),SUM('C959-Southbound'!C50,'C959-Northbound'!C50),"")</f>
        <v>1442</v>
      </c>
    </row>
    <row r="51" spans="1:3" x14ac:dyDescent="0.25">
      <c r="A51" s="5"/>
      <c r="B51" t="s">
        <v>22</v>
      </c>
      <c r="C51" s="3">
        <f>IF(AND(ISNUMBER('C959-Southbound'!C51),ISNUMBER('C959-Northbound'!C51)),SUM('C959-Southbound'!C51,'C959-Northbound'!C51),"")</f>
        <v>1144</v>
      </c>
    </row>
    <row r="52" spans="1:3" x14ac:dyDescent="0.25">
      <c r="A52" s="5"/>
      <c r="B52" t="s">
        <v>23</v>
      </c>
      <c r="C52" s="3">
        <f>IF(AND(ISNUMBER('C959-Southbound'!C52),ISNUMBER('C959-Northbound'!C52)),SUM('C959-Southbound'!C52,'C959-Northbound'!C52),"")</f>
        <v>1358</v>
      </c>
    </row>
    <row r="53" spans="1:3" x14ac:dyDescent="0.25">
      <c r="A53" s="5"/>
      <c r="B53" t="s">
        <v>24</v>
      </c>
      <c r="C53" s="3">
        <f>IF(AND(ISNUMBER('C959-Southbound'!C53),ISNUMBER('C959-Northbound'!C53)),SUM('C959-Southbound'!C53,'C959-Northbound'!C53),"")</f>
        <v>1274</v>
      </c>
    </row>
    <row r="54" spans="1:3" x14ac:dyDescent="0.25">
      <c r="A54" s="5"/>
      <c r="B54" t="s">
        <v>25</v>
      </c>
      <c r="C54" s="3">
        <f>IF(AND(ISNUMBER('C959-Southbound'!C54),ISNUMBER('C959-Northbound'!C54)),SUM('C959-Southbound'!C54,'C959-Northbound'!C54),"")</f>
        <v>1102</v>
      </c>
    </row>
    <row r="55" spans="1:3" x14ac:dyDescent="0.25">
      <c r="A55" s="5"/>
      <c r="B55" t="s">
        <v>26</v>
      </c>
      <c r="C55" s="3">
        <f>IF(AND(ISNUMBER('C959-Southbound'!C55),ISNUMBER('C959-Northbound'!C55)),SUM('C959-Southbound'!C55,'C959-Northbound'!C55),"")</f>
        <v>867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959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0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2015</v>
      </c>
      <c r="B8" t="s">
        <v>15</v>
      </c>
      <c r="C8">
        <f>'Full Data'!D29</f>
        <v>405</v>
      </c>
      <c r="F8">
        <v>2015</v>
      </c>
      <c r="G8" s="3">
        <f>SUM(31*C8,28*C9,31*C10,30*C11,31*C12,30*C13,31*C14,31*C15,30*C16,31*C17,30*C18,31*C19)/365</f>
        <v>510.6</v>
      </c>
    </row>
    <row r="9" spans="1:7" x14ac:dyDescent="0.25">
      <c r="A9" s="5"/>
      <c r="B9" t="s">
        <v>16</v>
      </c>
      <c r="C9">
        <f>'Full Data'!D30</f>
        <v>434</v>
      </c>
      <c r="F9">
        <v>2016</v>
      </c>
      <c r="G9" s="3">
        <f>SUM(31*C20,29*C21,31*C22,30*C23,31*C24,30*C25,31*C26,31*C27,30*C28,31*C29,30*C30,31*C31)/366</f>
        <v>522.68306010928961</v>
      </c>
    </row>
    <row r="10" spans="1:7" x14ac:dyDescent="0.25">
      <c r="A10" s="5"/>
      <c r="B10" t="s">
        <v>17</v>
      </c>
      <c r="C10">
        <f>'Full Data'!D31</f>
        <v>512</v>
      </c>
      <c r="F10">
        <v>2017</v>
      </c>
      <c r="G10" s="3">
        <f>SUM(31*C32,28*C33,31*C34,30*C35,31*C36,30*C37,31*C38,31*C39,30*C40,31*C41,30*C42,31*C43)/365</f>
        <v>554.6739726027397</v>
      </c>
    </row>
    <row r="11" spans="1:7" x14ac:dyDescent="0.25">
      <c r="A11" s="5"/>
      <c r="B11" t="s">
        <v>18</v>
      </c>
      <c r="C11">
        <f>'Full Data'!D32</f>
        <v>574</v>
      </c>
      <c r="F11">
        <v>2018</v>
      </c>
      <c r="G11" s="3">
        <f>SUM(31*C44,28*C45,31*C46,30*C47,31*C48,30*C49,31*C50,31*C51,30*C52,31*C53,30*C54,31*C55)/365</f>
        <v>572.50684931506851</v>
      </c>
    </row>
    <row r="12" spans="1:7" x14ac:dyDescent="0.25">
      <c r="A12" s="5"/>
      <c r="B12" t="s">
        <v>19</v>
      </c>
      <c r="C12">
        <f>'Full Data'!D33</f>
        <v>570</v>
      </c>
    </row>
    <row r="13" spans="1:7" x14ac:dyDescent="0.25">
      <c r="A13" s="5"/>
      <c r="B13" t="s">
        <v>20</v>
      </c>
      <c r="C13">
        <f>'Full Data'!D34</f>
        <v>652</v>
      </c>
    </row>
    <row r="14" spans="1:7" x14ac:dyDescent="0.25">
      <c r="A14" s="5"/>
      <c r="B14" t="s">
        <v>21</v>
      </c>
      <c r="C14">
        <f>'Full Data'!D35</f>
        <v>644</v>
      </c>
    </row>
    <row r="15" spans="1:7" x14ac:dyDescent="0.25">
      <c r="A15" s="5"/>
      <c r="B15" t="s">
        <v>22</v>
      </c>
      <c r="C15">
        <f>'Full Data'!D36</f>
        <v>384</v>
      </c>
    </row>
    <row r="16" spans="1:7" x14ac:dyDescent="0.25">
      <c r="A16" s="5"/>
      <c r="B16" t="s">
        <v>23</v>
      </c>
      <c r="C16">
        <f>'Full Data'!D37</f>
        <v>568</v>
      </c>
    </row>
    <row r="17" spans="1:7" x14ac:dyDescent="0.25">
      <c r="A17" s="5"/>
      <c r="B17" t="s">
        <v>24</v>
      </c>
      <c r="C17">
        <f>'Full Data'!D38</f>
        <v>526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Data'!D39</f>
        <v>472</v>
      </c>
      <c r="F18" t="s">
        <v>15</v>
      </c>
      <c r="G18" s="3">
        <f t="shared" ref="G18:G29" si="0">AVERAGE(C8,C20,C32,C44)</f>
        <v>437.75</v>
      </c>
    </row>
    <row r="19" spans="1:7" x14ac:dyDescent="0.25">
      <c r="A19" s="5"/>
      <c r="B19" t="s">
        <v>26</v>
      </c>
      <c r="C19">
        <f>'Full Data'!D40</f>
        <v>386</v>
      </c>
      <c r="F19" t="s">
        <v>16</v>
      </c>
      <c r="G19" s="3">
        <f t="shared" si="0"/>
        <v>412.75</v>
      </c>
    </row>
    <row r="20" spans="1:7" x14ac:dyDescent="0.25">
      <c r="A20" s="5">
        <v>2016</v>
      </c>
      <c r="B20" t="s">
        <v>15</v>
      </c>
      <c r="C20">
        <f>'Full Data'!D41</f>
        <v>413</v>
      </c>
      <c r="F20" t="s">
        <v>17</v>
      </c>
      <c r="G20" s="3">
        <f t="shared" si="0"/>
        <v>484.25</v>
      </c>
    </row>
    <row r="21" spans="1:7" x14ac:dyDescent="0.25">
      <c r="A21" s="5"/>
      <c r="B21" t="s">
        <v>16</v>
      </c>
      <c r="C21">
        <f>'Full Data'!D42</f>
        <v>428</v>
      </c>
      <c r="F21" t="s">
        <v>18</v>
      </c>
      <c r="G21" s="3">
        <f t="shared" si="0"/>
        <v>540.75</v>
      </c>
    </row>
    <row r="22" spans="1:7" x14ac:dyDescent="0.25">
      <c r="A22" s="5"/>
      <c r="B22" t="s">
        <v>17</v>
      </c>
      <c r="C22">
        <f>'Full Data'!D43</f>
        <v>465</v>
      </c>
      <c r="F22" t="s">
        <v>19</v>
      </c>
      <c r="G22" s="3">
        <f t="shared" si="0"/>
        <v>599.75</v>
      </c>
    </row>
    <row r="23" spans="1:7" x14ac:dyDescent="0.25">
      <c r="A23" s="5"/>
      <c r="B23" t="s">
        <v>18</v>
      </c>
      <c r="C23">
        <f>'Full Data'!D44</f>
        <v>534</v>
      </c>
      <c r="F23" t="s">
        <v>20</v>
      </c>
      <c r="G23" s="3">
        <f t="shared" si="0"/>
        <v>654</v>
      </c>
    </row>
    <row r="24" spans="1:7" x14ac:dyDescent="0.25">
      <c r="A24" s="5"/>
      <c r="B24" t="s">
        <v>19</v>
      </c>
      <c r="C24">
        <f>'Full Data'!D45</f>
        <v>599</v>
      </c>
      <c r="F24" t="s">
        <v>21</v>
      </c>
      <c r="G24" s="3">
        <f t="shared" si="0"/>
        <v>675.75</v>
      </c>
    </row>
    <row r="25" spans="1:7" x14ac:dyDescent="0.25">
      <c r="A25" s="5"/>
      <c r="B25" t="s">
        <v>20</v>
      </c>
      <c r="C25">
        <f>'Full Data'!D46</f>
        <v>589</v>
      </c>
      <c r="F25" t="s">
        <v>22</v>
      </c>
      <c r="G25" s="3">
        <f t="shared" si="0"/>
        <v>484</v>
      </c>
    </row>
    <row r="26" spans="1:7" x14ac:dyDescent="0.25">
      <c r="A26" s="5"/>
      <c r="B26" t="s">
        <v>21</v>
      </c>
      <c r="C26">
        <f>'Full Data'!D47</f>
        <v>661</v>
      </c>
      <c r="F26" t="s">
        <v>23</v>
      </c>
      <c r="G26" s="3">
        <f t="shared" si="0"/>
        <v>632.75</v>
      </c>
    </row>
    <row r="27" spans="1:7" x14ac:dyDescent="0.25">
      <c r="A27" s="5"/>
      <c r="B27" t="s">
        <v>22</v>
      </c>
      <c r="C27">
        <f>'Full Data'!D48</f>
        <v>384</v>
      </c>
      <c r="F27" t="s">
        <v>24</v>
      </c>
      <c r="G27" s="3">
        <f t="shared" si="0"/>
        <v>596.5</v>
      </c>
    </row>
    <row r="28" spans="1:7" x14ac:dyDescent="0.25">
      <c r="A28" s="5"/>
      <c r="B28" t="s">
        <v>23</v>
      </c>
      <c r="C28">
        <f>'Full Data'!D49</f>
        <v>639</v>
      </c>
      <c r="F28" t="s">
        <v>25</v>
      </c>
      <c r="G28" s="3">
        <f t="shared" si="0"/>
        <v>539.75</v>
      </c>
    </row>
    <row r="29" spans="1:7" x14ac:dyDescent="0.25">
      <c r="A29" s="5"/>
      <c r="B29" t="s">
        <v>24</v>
      </c>
      <c r="C29">
        <f>'Full Data'!D50</f>
        <v>612</v>
      </c>
      <c r="F29" t="s">
        <v>26</v>
      </c>
      <c r="G29" s="3">
        <f t="shared" si="0"/>
        <v>418.5</v>
      </c>
    </row>
    <row r="30" spans="1:7" x14ac:dyDescent="0.25">
      <c r="A30" s="5"/>
      <c r="B30" t="s">
        <v>25</v>
      </c>
      <c r="C30">
        <f>'Full Data'!D51</f>
        <v>543</v>
      </c>
    </row>
    <row r="31" spans="1:7" x14ac:dyDescent="0.25">
      <c r="A31" s="5"/>
      <c r="B31" t="s">
        <v>26</v>
      </c>
      <c r="C31">
        <f>'Full Data'!D52</f>
        <v>406</v>
      </c>
    </row>
    <row r="32" spans="1:7" x14ac:dyDescent="0.25">
      <c r="A32" s="5">
        <v>2017</v>
      </c>
      <c r="B32" t="s">
        <v>15</v>
      </c>
      <c r="C32">
        <f>'Full Data'!D53</f>
        <v>453</v>
      </c>
    </row>
    <row r="33" spans="1:3" x14ac:dyDescent="0.25">
      <c r="A33" s="5"/>
      <c r="B33" t="s">
        <v>16</v>
      </c>
      <c r="C33">
        <f>'Full Data'!D54</f>
        <v>468</v>
      </c>
    </row>
    <row r="34" spans="1:3" x14ac:dyDescent="0.25">
      <c r="A34" s="5"/>
      <c r="B34" t="s">
        <v>17</v>
      </c>
      <c r="C34">
        <f>'Full Data'!D55</f>
        <v>523</v>
      </c>
    </row>
    <row r="35" spans="1:3" x14ac:dyDescent="0.25">
      <c r="A35" s="5"/>
      <c r="B35" t="s">
        <v>18</v>
      </c>
      <c r="C35">
        <f>'Full Data'!D56</f>
        <v>560</v>
      </c>
    </row>
    <row r="36" spans="1:3" x14ac:dyDescent="0.25">
      <c r="A36" s="5"/>
      <c r="B36" t="s">
        <v>19</v>
      </c>
      <c r="C36">
        <f>'Full Data'!D57</f>
        <v>598</v>
      </c>
    </row>
    <row r="37" spans="1:3" x14ac:dyDescent="0.25">
      <c r="A37" s="5"/>
      <c r="B37" t="s">
        <v>20</v>
      </c>
      <c r="C37">
        <f>'Full Data'!D58</f>
        <v>637</v>
      </c>
    </row>
    <row r="38" spans="1:3" x14ac:dyDescent="0.25">
      <c r="A38" s="5"/>
      <c r="B38" t="s">
        <v>21</v>
      </c>
      <c r="C38">
        <f>'Full Data'!D59</f>
        <v>638</v>
      </c>
    </row>
    <row r="39" spans="1:3" x14ac:dyDescent="0.25">
      <c r="A39" s="5"/>
      <c r="B39" t="s">
        <v>22</v>
      </c>
      <c r="C39">
        <f>'Full Data'!D60</f>
        <v>565</v>
      </c>
    </row>
    <row r="40" spans="1:3" x14ac:dyDescent="0.25">
      <c r="A40" s="5"/>
      <c r="B40" t="s">
        <v>23</v>
      </c>
      <c r="C40">
        <f>'Full Data'!D61</f>
        <v>613</v>
      </c>
    </row>
    <row r="41" spans="1:3" x14ac:dyDescent="0.25">
      <c r="A41" s="5"/>
      <c r="B41" t="s">
        <v>24</v>
      </c>
      <c r="C41">
        <f>'Full Data'!D62</f>
        <v>584</v>
      </c>
    </row>
    <row r="42" spans="1:3" x14ac:dyDescent="0.25">
      <c r="A42" s="5"/>
      <c r="B42" t="s">
        <v>25</v>
      </c>
      <c r="C42">
        <f>'Full Data'!D63</f>
        <v>573</v>
      </c>
    </row>
    <row r="43" spans="1:3" x14ac:dyDescent="0.25">
      <c r="A43" s="5"/>
      <c r="B43" t="s">
        <v>26</v>
      </c>
      <c r="C43">
        <f>'Full Data'!D64</f>
        <v>441</v>
      </c>
    </row>
    <row r="44" spans="1:3" x14ac:dyDescent="0.25">
      <c r="A44" s="5">
        <v>2018</v>
      </c>
      <c r="B44" t="s">
        <v>15</v>
      </c>
      <c r="C44">
        <f>'Full Data'!D65</f>
        <v>480</v>
      </c>
    </row>
    <row r="45" spans="1:3" x14ac:dyDescent="0.25">
      <c r="A45" s="5"/>
      <c r="B45" t="s">
        <v>16</v>
      </c>
      <c r="C45">
        <f>'Full Data'!D66</f>
        <v>321</v>
      </c>
    </row>
    <row r="46" spans="1:3" x14ac:dyDescent="0.25">
      <c r="A46" s="5"/>
      <c r="B46" t="s">
        <v>17</v>
      </c>
      <c r="C46">
        <f>'Full Data'!D67</f>
        <v>437</v>
      </c>
    </row>
    <row r="47" spans="1:3" x14ac:dyDescent="0.25">
      <c r="A47" s="5"/>
      <c r="B47" t="s">
        <v>18</v>
      </c>
      <c r="C47">
        <f>'Full Data'!D68</f>
        <v>495</v>
      </c>
    </row>
    <row r="48" spans="1:3" x14ac:dyDescent="0.25">
      <c r="A48" s="5"/>
      <c r="B48" t="s">
        <v>19</v>
      </c>
      <c r="C48">
        <f>'Full Data'!D69</f>
        <v>632</v>
      </c>
    </row>
    <row r="49" spans="1:3" x14ac:dyDescent="0.25">
      <c r="A49" s="5"/>
      <c r="B49" t="s">
        <v>20</v>
      </c>
      <c r="C49">
        <f>'Full Data'!D70</f>
        <v>738</v>
      </c>
    </row>
    <row r="50" spans="1:3" x14ac:dyDescent="0.25">
      <c r="A50" s="5"/>
      <c r="B50" t="s">
        <v>21</v>
      </c>
      <c r="C50">
        <f>'Full Data'!D71</f>
        <v>760</v>
      </c>
    </row>
    <row r="51" spans="1:3" x14ac:dyDescent="0.25">
      <c r="A51" s="5"/>
      <c r="B51" t="s">
        <v>22</v>
      </c>
      <c r="C51">
        <f>'Full Data'!D72</f>
        <v>603</v>
      </c>
    </row>
    <row r="52" spans="1:3" x14ac:dyDescent="0.25">
      <c r="A52" s="5"/>
      <c r="B52" t="s">
        <v>23</v>
      </c>
      <c r="C52">
        <f>'Full Data'!D73</f>
        <v>711</v>
      </c>
    </row>
    <row r="53" spans="1:3" x14ac:dyDescent="0.25">
      <c r="A53" s="5"/>
      <c r="B53" t="s">
        <v>24</v>
      </c>
      <c r="C53">
        <f>'Full Data'!D74</f>
        <v>664</v>
      </c>
    </row>
    <row r="54" spans="1:3" x14ac:dyDescent="0.25">
      <c r="A54" s="5"/>
      <c r="B54" t="s">
        <v>25</v>
      </c>
      <c r="C54">
        <f>'Full Data'!D75</f>
        <v>571</v>
      </c>
    </row>
    <row r="55" spans="1:3" x14ac:dyDescent="0.25">
      <c r="A55" s="5"/>
      <c r="B55" t="s">
        <v>26</v>
      </c>
      <c r="C55">
        <f>'Full Data'!D76</f>
        <v>441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959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2015</v>
      </c>
      <c r="B8" t="s">
        <v>15</v>
      </c>
      <c r="C8">
        <f>'Full Data'!C29</f>
        <v>422</v>
      </c>
      <c r="F8">
        <v>2015</v>
      </c>
      <c r="G8" s="3">
        <f>SUM(31*C8,28*C9,31*C10,30*C11,31*C12,30*C13,31*C14,31*C15,30*C16,31*C17,30*C18,31*C19)/365</f>
        <v>509.76712328767121</v>
      </c>
    </row>
    <row r="9" spans="1:7" x14ac:dyDescent="0.25">
      <c r="A9" s="5"/>
      <c r="B9" t="s">
        <v>16</v>
      </c>
      <c r="C9">
        <f>'Full Data'!C30</f>
        <v>445</v>
      </c>
      <c r="F9">
        <v>2016</v>
      </c>
      <c r="G9" s="3">
        <f>SUM(31*C20,29*C21,31*C22,30*C23,31*C24,30*C25,31*C26,31*C27,30*C28,31*C29,30*C30,31*C31)/366</f>
        <v>514.23224043715845</v>
      </c>
    </row>
    <row r="10" spans="1:7" x14ac:dyDescent="0.25">
      <c r="A10" s="5"/>
      <c r="B10" t="s">
        <v>17</v>
      </c>
      <c r="C10">
        <f>'Full Data'!C31</f>
        <v>508</v>
      </c>
      <c r="F10">
        <v>2017</v>
      </c>
      <c r="G10" s="3">
        <f>SUM(31*C32,28*C33,31*C34,30*C35,31*C36,30*C37,31*C38,31*C39,30*C40,31*C41,30*C42,31*C43)/365</f>
        <v>538.25205479452052</v>
      </c>
    </row>
    <row r="11" spans="1:7" x14ac:dyDescent="0.25">
      <c r="A11" s="5"/>
      <c r="B11" t="s">
        <v>18</v>
      </c>
      <c r="C11">
        <f>'Full Data'!C32</f>
        <v>568</v>
      </c>
      <c r="F11">
        <v>2018</v>
      </c>
      <c r="G11" s="3">
        <f>SUM(31*C44,28*C45,31*C46,30*C47,31*C48,30*C49,31*C50,31*C51,30*C52,31*C53,30*C54,31*C55)/365</f>
        <v>531.0794520547945</v>
      </c>
    </row>
    <row r="12" spans="1:7" x14ac:dyDescent="0.25">
      <c r="A12" s="5"/>
      <c r="B12" t="s">
        <v>19</v>
      </c>
      <c r="C12">
        <f>'Full Data'!C33</f>
        <v>558</v>
      </c>
    </row>
    <row r="13" spans="1:7" x14ac:dyDescent="0.25">
      <c r="A13" s="5"/>
      <c r="B13" t="s">
        <v>20</v>
      </c>
      <c r="C13">
        <f>'Full Data'!C34</f>
        <v>639</v>
      </c>
    </row>
    <row r="14" spans="1:7" x14ac:dyDescent="0.25">
      <c r="A14" s="5"/>
      <c r="B14" t="s">
        <v>21</v>
      </c>
      <c r="C14">
        <f>'Full Data'!C35</f>
        <v>625</v>
      </c>
    </row>
    <row r="15" spans="1:7" x14ac:dyDescent="0.25">
      <c r="A15" s="5"/>
      <c r="B15" t="s">
        <v>22</v>
      </c>
      <c r="C15">
        <f>'Full Data'!C36</f>
        <v>387</v>
      </c>
    </row>
    <row r="16" spans="1:7" x14ac:dyDescent="0.25">
      <c r="A16" s="5"/>
      <c r="B16" t="s">
        <v>23</v>
      </c>
      <c r="C16">
        <f>'Full Data'!C37</f>
        <v>574</v>
      </c>
    </row>
    <row r="17" spans="1:7" x14ac:dyDescent="0.25">
      <c r="A17" s="5"/>
      <c r="B17" t="s">
        <v>24</v>
      </c>
      <c r="C17">
        <f>'Full Data'!C38</f>
        <v>536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Data'!C39</f>
        <v>477</v>
      </c>
      <c r="F18" t="s">
        <v>15</v>
      </c>
      <c r="G18" s="3">
        <f t="shared" ref="G18:G29" si="0">AVERAGE(C8,C20,C32,C44)</f>
        <v>439</v>
      </c>
    </row>
    <row r="19" spans="1:7" x14ac:dyDescent="0.25">
      <c r="A19" s="5"/>
      <c r="B19" t="s">
        <v>26</v>
      </c>
      <c r="C19">
        <f>'Full Data'!C40</f>
        <v>379</v>
      </c>
      <c r="F19" t="s">
        <v>16</v>
      </c>
      <c r="G19" s="3">
        <f t="shared" si="0"/>
        <v>418.25</v>
      </c>
    </row>
    <row r="20" spans="1:7" x14ac:dyDescent="0.25">
      <c r="A20" s="5">
        <v>2016</v>
      </c>
      <c r="B20" t="s">
        <v>15</v>
      </c>
      <c r="C20">
        <f>'Full Data'!C41</f>
        <v>417</v>
      </c>
      <c r="F20" t="s">
        <v>17</v>
      </c>
      <c r="G20" s="3">
        <f t="shared" si="0"/>
        <v>479.5</v>
      </c>
    </row>
    <row r="21" spans="1:7" x14ac:dyDescent="0.25">
      <c r="A21" s="5"/>
      <c r="B21" t="s">
        <v>16</v>
      </c>
      <c r="C21">
        <f>'Full Data'!C42</f>
        <v>457</v>
      </c>
      <c r="F21" t="s">
        <v>18</v>
      </c>
      <c r="G21" s="3">
        <f t="shared" si="0"/>
        <v>523.75</v>
      </c>
    </row>
    <row r="22" spans="1:7" x14ac:dyDescent="0.25">
      <c r="A22" s="5"/>
      <c r="B22" t="s">
        <v>17</v>
      </c>
      <c r="C22">
        <f>'Full Data'!C43</f>
        <v>467</v>
      </c>
      <c r="F22" t="s">
        <v>19</v>
      </c>
      <c r="G22" s="3">
        <f t="shared" si="0"/>
        <v>576</v>
      </c>
    </row>
    <row r="23" spans="1:7" x14ac:dyDescent="0.25">
      <c r="A23" s="5"/>
      <c r="B23" t="s">
        <v>18</v>
      </c>
      <c r="C23">
        <f>'Full Data'!C44</f>
        <v>542</v>
      </c>
      <c r="F23" t="s">
        <v>20</v>
      </c>
      <c r="G23" s="3">
        <f t="shared" si="0"/>
        <v>627</v>
      </c>
    </row>
    <row r="24" spans="1:7" x14ac:dyDescent="0.25">
      <c r="A24" s="5"/>
      <c r="B24" t="s">
        <v>19</v>
      </c>
      <c r="C24">
        <f>'Full Data'!C45</f>
        <v>597</v>
      </c>
      <c r="F24" t="s">
        <v>21</v>
      </c>
      <c r="G24" s="3">
        <f t="shared" si="0"/>
        <v>641.5</v>
      </c>
    </row>
    <row r="25" spans="1:7" x14ac:dyDescent="0.25">
      <c r="A25" s="5"/>
      <c r="B25" t="s">
        <v>20</v>
      </c>
      <c r="C25">
        <f>'Full Data'!C46</f>
        <v>572</v>
      </c>
      <c r="F25" t="s">
        <v>22</v>
      </c>
      <c r="G25" s="3">
        <f t="shared" si="0"/>
        <v>462.25</v>
      </c>
    </row>
    <row r="26" spans="1:7" x14ac:dyDescent="0.25">
      <c r="A26" s="5"/>
      <c r="B26" t="s">
        <v>21</v>
      </c>
      <c r="C26">
        <f>'Full Data'!C47</f>
        <v>634</v>
      </c>
      <c r="F26" t="s">
        <v>23</v>
      </c>
      <c r="G26" s="3">
        <f t="shared" si="0"/>
        <v>607</v>
      </c>
    </row>
    <row r="27" spans="1:7" x14ac:dyDescent="0.25">
      <c r="A27" s="5"/>
      <c r="B27" t="s">
        <v>22</v>
      </c>
      <c r="C27">
        <f>'Full Data'!C48</f>
        <v>387</v>
      </c>
      <c r="F27" t="s">
        <v>24</v>
      </c>
      <c r="G27" s="3">
        <f t="shared" si="0"/>
        <v>577.5</v>
      </c>
    </row>
    <row r="28" spans="1:7" x14ac:dyDescent="0.25">
      <c r="A28" s="5"/>
      <c r="B28" t="s">
        <v>23</v>
      </c>
      <c r="C28">
        <f>'Full Data'!C49</f>
        <v>608</v>
      </c>
      <c r="F28" t="s">
        <v>25</v>
      </c>
      <c r="G28" s="3">
        <f t="shared" si="0"/>
        <v>520.5</v>
      </c>
    </row>
    <row r="29" spans="1:7" x14ac:dyDescent="0.25">
      <c r="A29" s="5"/>
      <c r="B29" t="s">
        <v>24</v>
      </c>
      <c r="C29">
        <f>'Full Data'!C50</f>
        <v>589</v>
      </c>
      <c r="F29" t="s">
        <v>26</v>
      </c>
      <c r="G29" s="3">
        <f t="shared" si="0"/>
        <v>404</v>
      </c>
    </row>
    <row r="30" spans="1:7" x14ac:dyDescent="0.25">
      <c r="A30" s="5"/>
      <c r="B30" t="s">
        <v>25</v>
      </c>
      <c r="C30">
        <f>'Full Data'!C51</f>
        <v>518</v>
      </c>
    </row>
    <row r="31" spans="1:7" x14ac:dyDescent="0.25">
      <c r="A31" s="5"/>
      <c r="B31" t="s">
        <v>26</v>
      </c>
      <c r="C31">
        <f>'Full Data'!C52</f>
        <v>385</v>
      </c>
    </row>
    <row r="32" spans="1:7" x14ac:dyDescent="0.25">
      <c r="A32" s="5">
        <v>2017</v>
      </c>
      <c r="B32" t="s">
        <v>15</v>
      </c>
      <c r="C32">
        <f>'Full Data'!C53</f>
        <v>444</v>
      </c>
    </row>
    <row r="33" spans="1:3" x14ac:dyDescent="0.25">
      <c r="A33" s="5"/>
      <c r="B33" t="s">
        <v>16</v>
      </c>
      <c r="C33">
        <f>'Full Data'!C54</f>
        <v>455</v>
      </c>
    </row>
    <row r="34" spans="1:3" x14ac:dyDescent="0.25">
      <c r="A34" s="5"/>
      <c r="B34" t="s">
        <v>17</v>
      </c>
      <c r="C34">
        <f>'Full Data'!C55</f>
        <v>510</v>
      </c>
    </row>
    <row r="35" spans="1:3" x14ac:dyDescent="0.25">
      <c r="A35" s="5"/>
      <c r="B35" t="s">
        <v>18</v>
      </c>
      <c r="C35">
        <f>'Full Data'!C56</f>
        <v>522</v>
      </c>
    </row>
    <row r="36" spans="1:3" x14ac:dyDescent="0.25">
      <c r="A36" s="5"/>
      <c r="B36" t="s">
        <v>19</v>
      </c>
      <c r="C36">
        <f>'Full Data'!C57</f>
        <v>578</v>
      </c>
    </row>
    <row r="37" spans="1:3" x14ac:dyDescent="0.25">
      <c r="A37" s="5"/>
      <c r="B37" t="s">
        <v>20</v>
      </c>
      <c r="C37">
        <f>'Full Data'!C58</f>
        <v>632</v>
      </c>
    </row>
    <row r="38" spans="1:3" x14ac:dyDescent="0.25">
      <c r="A38" s="5"/>
      <c r="B38" t="s">
        <v>21</v>
      </c>
      <c r="C38">
        <f>'Full Data'!C59</f>
        <v>625</v>
      </c>
    </row>
    <row r="39" spans="1:3" x14ac:dyDescent="0.25">
      <c r="A39" s="5"/>
      <c r="B39" t="s">
        <v>22</v>
      </c>
      <c r="C39">
        <f>'Full Data'!C60</f>
        <v>534</v>
      </c>
    </row>
    <row r="40" spans="1:3" x14ac:dyDescent="0.25">
      <c r="A40" s="5"/>
      <c r="B40" t="s">
        <v>23</v>
      </c>
      <c r="C40">
        <f>'Full Data'!C61</f>
        <v>599</v>
      </c>
    </row>
    <row r="41" spans="1:3" x14ac:dyDescent="0.25">
      <c r="A41" s="5"/>
      <c r="B41" t="s">
        <v>24</v>
      </c>
      <c r="C41">
        <f>'Full Data'!C62</f>
        <v>575</v>
      </c>
    </row>
    <row r="42" spans="1:3" x14ac:dyDescent="0.25">
      <c r="A42" s="5"/>
      <c r="B42" t="s">
        <v>25</v>
      </c>
      <c r="C42">
        <f>'Full Data'!C63</f>
        <v>556</v>
      </c>
    </row>
    <row r="43" spans="1:3" x14ac:dyDescent="0.25">
      <c r="A43" s="5"/>
      <c r="B43" t="s">
        <v>26</v>
      </c>
      <c r="C43">
        <f>'Full Data'!C64</f>
        <v>426</v>
      </c>
    </row>
    <row r="44" spans="1:3" x14ac:dyDescent="0.25">
      <c r="A44" s="5">
        <v>2018</v>
      </c>
      <c r="B44" t="s">
        <v>15</v>
      </c>
      <c r="C44">
        <f>'Full Data'!C65</f>
        <v>473</v>
      </c>
    </row>
    <row r="45" spans="1:3" x14ac:dyDescent="0.25">
      <c r="A45" s="5"/>
      <c r="B45" t="s">
        <v>16</v>
      </c>
      <c r="C45">
        <f>'Full Data'!C66</f>
        <v>316</v>
      </c>
    </row>
    <row r="46" spans="1:3" x14ac:dyDescent="0.25">
      <c r="A46" s="5"/>
      <c r="B46" t="s">
        <v>17</v>
      </c>
      <c r="C46">
        <f>'Full Data'!C67</f>
        <v>433</v>
      </c>
    </row>
    <row r="47" spans="1:3" x14ac:dyDescent="0.25">
      <c r="A47" s="5"/>
      <c r="B47" t="s">
        <v>18</v>
      </c>
      <c r="C47">
        <f>'Full Data'!C68</f>
        <v>463</v>
      </c>
    </row>
    <row r="48" spans="1:3" x14ac:dyDescent="0.25">
      <c r="A48" s="5"/>
      <c r="B48" t="s">
        <v>19</v>
      </c>
      <c r="C48">
        <f>'Full Data'!C69</f>
        <v>571</v>
      </c>
    </row>
    <row r="49" spans="1:3" x14ac:dyDescent="0.25">
      <c r="A49" s="5"/>
      <c r="B49" t="s">
        <v>20</v>
      </c>
      <c r="C49">
        <f>'Full Data'!C70</f>
        <v>665</v>
      </c>
    </row>
    <row r="50" spans="1:3" x14ac:dyDescent="0.25">
      <c r="A50" s="5"/>
      <c r="B50" t="s">
        <v>21</v>
      </c>
      <c r="C50">
        <f>'Full Data'!C71</f>
        <v>682</v>
      </c>
    </row>
    <row r="51" spans="1:3" x14ac:dyDescent="0.25">
      <c r="A51" s="5"/>
      <c r="B51" t="s">
        <v>22</v>
      </c>
      <c r="C51">
        <f>'Full Data'!C72</f>
        <v>541</v>
      </c>
    </row>
    <row r="52" spans="1:3" x14ac:dyDescent="0.25">
      <c r="A52" s="5"/>
      <c r="B52" t="s">
        <v>23</v>
      </c>
      <c r="C52">
        <f>'Full Data'!C73</f>
        <v>647</v>
      </c>
    </row>
    <row r="53" spans="1:3" x14ac:dyDescent="0.25">
      <c r="A53" s="5"/>
      <c r="B53" t="s">
        <v>24</v>
      </c>
      <c r="C53">
        <f>'Full Data'!C74</f>
        <v>610</v>
      </c>
    </row>
    <row r="54" spans="1:3" x14ac:dyDescent="0.25">
      <c r="A54" s="5"/>
      <c r="B54" t="s">
        <v>25</v>
      </c>
      <c r="C54">
        <f>'Full Data'!C75</f>
        <v>531</v>
      </c>
    </row>
    <row r="55" spans="1:3" x14ac:dyDescent="0.25">
      <c r="A55" s="5"/>
      <c r="B55" t="s">
        <v>26</v>
      </c>
      <c r="C55">
        <f>'Full Data'!C76</f>
        <v>426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43" workbookViewId="0">
      <selection activeCell="G66" sqref="G66:G67"/>
    </sheetView>
  </sheetViews>
  <sheetFormatPr defaultRowHeight="12.75" x14ac:dyDescent="0.2"/>
  <cols>
    <col min="1" max="16384" width="9.140625" style="1"/>
  </cols>
  <sheetData>
    <row r="1" spans="1:4" x14ac:dyDescent="0.2">
      <c r="C1" s="1">
        <v>959</v>
      </c>
      <c r="D1" s="1">
        <v>959</v>
      </c>
    </row>
    <row r="2" spans="1:4" x14ac:dyDescent="0.2">
      <c r="C2" s="1">
        <v>959</v>
      </c>
      <c r="D2" s="1">
        <v>959</v>
      </c>
    </row>
    <row r="3" spans="1:4" x14ac:dyDescent="0.2">
      <c r="C3" s="1" t="s">
        <v>4</v>
      </c>
      <c r="D3" s="1" t="s">
        <v>4</v>
      </c>
    </row>
    <row r="4" spans="1:4" x14ac:dyDescent="0.2">
      <c r="A4" s="1" t="s">
        <v>3</v>
      </c>
      <c r="B4" s="1" t="s">
        <v>2</v>
      </c>
      <c r="C4" s="1" t="s">
        <v>1</v>
      </c>
      <c r="D4" s="1" t="s">
        <v>0</v>
      </c>
    </row>
    <row r="5" spans="1:4" x14ac:dyDescent="0.2">
      <c r="A5" s="1">
        <v>2013</v>
      </c>
      <c r="B5" s="1">
        <v>1</v>
      </c>
      <c r="C5" s="1">
        <v>383</v>
      </c>
      <c r="D5" s="1">
        <v>356</v>
      </c>
    </row>
    <row r="6" spans="1:4" x14ac:dyDescent="0.2">
      <c r="A6" s="1">
        <v>2013</v>
      </c>
      <c r="B6" s="1">
        <v>2</v>
      </c>
      <c r="C6" s="1">
        <v>423</v>
      </c>
      <c r="D6" s="1">
        <v>387</v>
      </c>
    </row>
    <row r="7" spans="1:4" x14ac:dyDescent="0.2">
      <c r="A7" s="1">
        <v>2013</v>
      </c>
      <c r="B7" s="1">
        <v>3</v>
      </c>
      <c r="C7" s="1">
        <v>388</v>
      </c>
      <c r="D7" s="1">
        <v>363</v>
      </c>
    </row>
    <row r="8" spans="1:4" x14ac:dyDescent="0.2">
      <c r="A8" s="1">
        <v>2013</v>
      </c>
      <c r="B8" s="1">
        <v>4</v>
      </c>
      <c r="C8" s="1">
        <v>455</v>
      </c>
      <c r="D8" s="1">
        <v>436</v>
      </c>
    </row>
    <row r="9" spans="1:4" x14ac:dyDescent="0.2">
      <c r="A9" s="1">
        <v>2013</v>
      </c>
      <c r="B9" s="1">
        <v>5</v>
      </c>
      <c r="C9" s="1">
        <v>521</v>
      </c>
      <c r="D9" s="1">
        <v>512</v>
      </c>
    </row>
    <row r="10" spans="1:4" x14ac:dyDescent="0.2">
      <c r="A10" s="1">
        <v>2013</v>
      </c>
      <c r="B10" s="1">
        <v>6</v>
      </c>
      <c r="C10" s="1">
        <v>614</v>
      </c>
      <c r="D10" s="1">
        <v>601</v>
      </c>
    </row>
    <row r="11" spans="1:4" x14ac:dyDescent="0.2">
      <c r="A11" s="1">
        <v>2013</v>
      </c>
      <c r="B11" s="1">
        <v>7</v>
      </c>
      <c r="C11" s="1">
        <v>601</v>
      </c>
      <c r="D11" s="1">
        <v>606</v>
      </c>
    </row>
    <row r="12" spans="1:4" x14ac:dyDescent="0.2">
      <c r="A12" s="1">
        <v>2013</v>
      </c>
      <c r="B12" s="1">
        <v>8</v>
      </c>
      <c r="C12" s="1">
        <v>570</v>
      </c>
      <c r="D12" s="1">
        <v>567</v>
      </c>
    </row>
    <row r="13" spans="1:4" x14ac:dyDescent="0.2">
      <c r="A13" s="1">
        <v>2013</v>
      </c>
      <c r="B13" s="1">
        <v>9</v>
      </c>
      <c r="C13" s="1">
        <v>624</v>
      </c>
      <c r="D13" s="1">
        <v>619</v>
      </c>
    </row>
    <row r="14" spans="1:4" x14ac:dyDescent="0.2">
      <c r="A14" s="1">
        <v>2013</v>
      </c>
      <c r="B14" s="1">
        <v>10</v>
      </c>
      <c r="C14" s="1">
        <v>542</v>
      </c>
      <c r="D14" s="1">
        <v>534</v>
      </c>
    </row>
    <row r="15" spans="1:4" x14ac:dyDescent="0.2">
      <c r="A15" s="1">
        <v>2013</v>
      </c>
      <c r="B15" s="1">
        <v>11</v>
      </c>
      <c r="C15" s="1">
        <v>476</v>
      </c>
      <c r="D15" s="1">
        <v>454</v>
      </c>
    </row>
    <row r="16" spans="1:4" x14ac:dyDescent="0.2">
      <c r="A16" s="1">
        <v>2013</v>
      </c>
      <c r="B16" s="1">
        <v>12</v>
      </c>
      <c r="C16" s="1">
        <v>358</v>
      </c>
      <c r="D16" s="1">
        <v>348</v>
      </c>
    </row>
    <row r="17" spans="1:4" x14ac:dyDescent="0.2">
      <c r="A17" s="1">
        <v>2014</v>
      </c>
      <c r="B17" s="1">
        <v>1</v>
      </c>
      <c r="C17" s="1">
        <v>416</v>
      </c>
      <c r="D17" s="1">
        <v>394</v>
      </c>
    </row>
    <row r="18" spans="1:4" x14ac:dyDescent="0.2">
      <c r="A18" s="1">
        <v>2014</v>
      </c>
      <c r="B18" s="1">
        <v>2</v>
      </c>
      <c r="C18" s="1">
        <v>400</v>
      </c>
      <c r="D18" s="1">
        <v>391</v>
      </c>
    </row>
    <row r="19" spans="1:4" x14ac:dyDescent="0.2">
      <c r="A19" s="1">
        <v>2014</v>
      </c>
      <c r="B19" s="1">
        <v>3</v>
      </c>
      <c r="C19" s="1">
        <v>512</v>
      </c>
      <c r="D19" s="1">
        <v>491</v>
      </c>
    </row>
    <row r="20" spans="1:4" x14ac:dyDescent="0.2">
      <c r="A20" s="1">
        <v>2014</v>
      </c>
      <c r="B20" s="1">
        <v>4</v>
      </c>
      <c r="C20" s="1">
        <v>516</v>
      </c>
      <c r="D20" s="1">
        <v>506</v>
      </c>
    </row>
    <row r="21" spans="1:4" x14ac:dyDescent="0.2">
      <c r="A21" s="1">
        <v>2014</v>
      </c>
      <c r="B21" s="1">
        <v>5</v>
      </c>
      <c r="C21" s="1">
        <v>538</v>
      </c>
      <c r="D21" s="1">
        <v>541</v>
      </c>
    </row>
    <row r="22" spans="1:4" x14ac:dyDescent="0.2">
      <c r="A22" s="1">
        <v>2014</v>
      </c>
      <c r="B22" s="1">
        <v>6</v>
      </c>
      <c r="C22" s="1">
        <v>675</v>
      </c>
      <c r="D22" s="1">
        <v>670</v>
      </c>
    </row>
    <row r="23" spans="1:4" x14ac:dyDescent="0.2">
      <c r="A23" s="1">
        <v>2014</v>
      </c>
      <c r="B23" s="1">
        <v>7</v>
      </c>
      <c r="C23" s="1">
        <v>672</v>
      </c>
      <c r="D23" s="1">
        <v>664</v>
      </c>
    </row>
    <row r="24" spans="1:4" x14ac:dyDescent="0.2">
      <c r="A24" s="1">
        <v>2014</v>
      </c>
      <c r="B24" s="1">
        <v>8</v>
      </c>
      <c r="C24" s="1">
        <v>541</v>
      </c>
      <c r="D24" s="1">
        <v>545</v>
      </c>
    </row>
    <row r="25" spans="1:4" x14ac:dyDescent="0.2">
      <c r="A25" s="1">
        <v>2014</v>
      </c>
      <c r="B25" s="1">
        <v>9</v>
      </c>
      <c r="C25" s="1">
        <v>684</v>
      </c>
      <c r="D25" s="1">
        <v>672</v>
      </c>
    </row>
    <row r="26" spans="1:4" x14ac:dyDescent="0.2">
      <c r="A26" s="1">
        <v>2014</v>
      </c>
      <c r="B26" s="1">
        <v>10</v>
      </c>
      <c r="C26" s="1">
        <v>550</v>
      </c>
      <c r="D26" s="1">
        <v>541</v>
      </c>
    </row>
    <row r="27" spans="1:4" x14ac:dyDescent="0.2">
      <c r="A27" s="1">
        <v>2014</v>
      </c>
      <c r="B27" s="1">
        <v>11</v>
      </c>
      <c r="C27" s="1">
        <v>499</v>
      </c>
      <c r="D27" s="1">
        <v>492</v>
      </c>
    </row>
    <row r="28" spans="1:4" x14ac:dyDescent="0.2">
      <c r="A28" s="1">
        <v>2014</v>
      </c>
      <c r="B28" s="1">
        <v>12</v>
      </c>
      <c r="C28" s="1">
        <v>374</v>
      </c>
      <c r="D28" s="1">
        <v>364</v>
      </c>
    </row>
    <row r="29" spans="1:4" x14ac:dyDescent="0.2">
      <c r="A29" s="1">
        <v>2015</v>
      </c>
      <c r="B29" s="1">
        <v>1</v>
      </c>
      <c r="C29" s="1">
        <v>422</v>
      </c>
      <c r="D29" s="1">
        <v>405</v>
      </c>
    </row>
    <row r="30" spans="1:4" x14ac:dyDescent="0.2">
      <c r="A30" s="1">
        <v>2015</v>
      </c>
      <c r="B30" s="1">
        <v>2</v>
      </c>
      <c r="C30" s="1">
        <v>445</v>
      </c>
      <c r="D30" s="1">
        <v>434</v>
      </c>
    </row>
    <row r="31" spans="1:4" x14ac:dyDescent="0.2">
      <c r="A31" s="1">
        <v>2015</v>
      </c>
      <c r="B31" s="1">
        <v>3</v>
      </c>
      <c r="C31" s="1">
        <v>508</v>
      </c>
      <c r="D31" s="1">
        <v>512</v>
      </c>
    </row>
    <row r="32" spans="1:4" x14ac:dyDescent="0.2">
      <c r="A32" s="1">
        <v>2015</v>
      </c>
      <c r="B32" s="1">
        <v>4</v>
      </c>
      <c r="C32" s="1">
        <v>568</v>
      </c>
      <c r="D32" s="1">
        <v>574</v>
      </c>
    </row>
    <row r="33" spans="1:4" x14ac:dyDescent="0.2">
      <c r="A33" s="1">
        <v>2015</v>
      </c>
      <c r="B33" s="1">
        <v>5</v>
      </c>
      <c r="C33" s="1">
        <v>558</v>
      </c>
      <c r="D33" s="1">
        <v>570</v>
      </c>
    </row>
    <row r="34" spans="1:4" x14ac:dyDescent="0.2">
      <c r="A34" s="1">
        <v>2015</v>
      </c>
      <c r="B34" s="1">
        <v>6</v>
      </c>
      <c r="C34" s="1">
        <v>639</v>
      </c>
      <c r="D34" s="1">
        <v>652</v>
      </c>
    </row>
    <row r="35" spans="1:4" x14ac:dyDescent="0.2">
      <c r="A35" s="1">
        <v>2015</v>
      </c>
      <c r="B35" s="1">
        <v>7</v>
      </c>
      <c r="C35" s="1">
        <v>625</v>
      </c>
      <c r="D35" s="1">
        <v>644</v>
      </c>
    </row>
    <row r="36" spans="1:4" x14ac:dyDescent="0.2">
      <c r="A36" s="1">
        <v>2015</v>
      </c>
      <c r="B36" s="1">
        <v>8</v>
      </c>
      <c r="C36" s="1">
        <v>387</v>
      </c>
      <c r="D36" s="1">
        <v>384</v>
      </c>
    </row>
    <row r="37" spans="1:4" x14ac:dyDescent="0.2">
      <c r="A37" s="1">
        <v>2015</v>
      </c>
      <c r="B37" s="1">
        <v>9</v>
      </c>
      <c r="C37" s="1">
        <v>574</v>
      </c>
      <c r="D37" s="1">
        <v>568</v>
      </c>
    </row>
    <row r="38" spans="1:4" x14ac:dyDescent="0.2">
      <c r="A38" s="1">
        <v>2015</v>
      </c>
      <c r="B38" s="1">
        <v>10</v>
      </c>
      <c r="C38" s="1">
        <v>536</v>
      </c>
      <c r="D38" s="1">
        <v>526</v>
      </c>
    </row>
    <row r="39" spans="1:4" x14ac:dyDescent="0.2">
      <c r="A39" s="1">
        <v>2015</v>
      </c>
      <c r="B39" s="1">
        <v>11</v>
      </c>
      <c r="C39" s="1">
        <v>477</v>
      </c>
      <c r="D39" s="1">
        <v>472</v>
      </c>
    </row>
    <row r="40" spans="1:4" x14ac:dyDescent="0.2">
      <c r="A40" s="1">
        <v>2015</v>
      </c>
      <c r="B40" s="1">
        <v>12</v>
      </c>
      <c r="C40" s="1">
        <v>379</v>
      </c>
      <c r="D40" s="1">
        <v>386</v>
      </c>
    </row>
    <row r="41" spans="1:4" x14ac:dyDescent="0.2">
      <c r="A41" s="1">
        <v>2016</v>
      </c>
      <c r="B41" s="1">
        <v>1</v>
      </c>
      <c r="C41" s="1">
        <v>417</v>
      </c>
      <c r="D41" s="1">
        <v>413</v>
      </c>
    </row>
    <row r="42" spans="1:4" x14ac:dyDescent="0.2">
      <c r="A42" s="1">
        <v>2016</v>
      </c>
      <c r="B42" s="1">
        <v>2</v>
      </c>
      <c r="C42" s="1">
        <v>457</v>
      </c>
      <c r="D42" s="1">
        <v>428</v>
      </c>
    </row>
    <row r="43" spans="1:4" x14ac:dyDescent="0.2">
      <c r="A43" s="1">
        <v>2016</v>
      </c>
      <c r="B43" s="1">
        <v>3</v>
      </c>
      <c r="C43" s="1">
        <v>467</v>
      </c>
      <c r="D43" s="1">
        <v>465</v>
      </c>
    </row>
    <row r="44" spans="1:4" x14ac:dyDescent="0.2">
      <c r="A44" s="1">
        <v>2016</v>
      </c>
      <c r="B44" s="1">
        <v>4</v>
      </c>
      <c r="C44" s="1">
        <v>542</v>
      </c>
      <c r="D44" s="1">
        <v>534</v>
      </c>
    </row>
    <row r="45" spans="1:4" x14ac:dyDescent="0.2">
      <c r="A45" s="1">
        <v>2016</v>
      </c>
      <c r="B45" s="1">
        <v>5</v>
      </c>
      <c r="C45" s="1">
        <v>597</v>
      </c>
      <c r="D45" s="1">
        <v>599</v>
      </c>
    </row>
    <row r="46" spans="1:4" x14ac:dyDescent="0.2">
      <c r="A46" s="1">
        <v>2016</v>
      </c>
      <c r="B46" s="1">
        <v>6</v>
      </c>
      <c r="C46" s="1">
        <v>572</v>
      </c>
      <c r="D46" s="1">
        <v>589</v>
      </c>
    </row>
    <row r="47" spans="1:4" x14ac:dyDescent="0.2">
      <c r="A47" s="1">
        <v>2016</v>
      </c>
      <c r="B47" s="1">
        <v>7</v>
      </c>
      <c r="C47" s="1">
        <v>634</v>
      </c>
      <c r="D47" s="1">
        <v>661</v>
      </c>
    </row>
    <row r="48" spans="1:4" x14ac:dyDescent="0.2">
      <c r="A48" s="1">
        <v>2016</v>
      </c>
      <c r="B48" s="1">
        <v>8</v>
      </c>
      <c r="C48" s="4">
        <v>387</v>
      </c>
      <c r="D48" s="4">
        <v>384</v>
      </c>
    </row>
    <row r="49" spans="1:4" x14ac:dyDescent="0.2">
      <c r="A49" s="1">
        <v>2016</v>
      </c>
      <c r="B49" s="1">
        <v>9</v>
      </c>
      <c r="C49" s="1">
        <v>608</v>
      </c>
      <c r="D49" s="1">
        <v>639</v>
      </c>
    </row>
    <row r="50" spans="1:4" x14ac:dyDescent="0.2">
      <c r="A50" s="1">
        <v>2016</v>
      </c>
      <c r="B50" s="1">
        <v>10</v>
      </c>
      <c r="C50" s="1">
        <v>589</v>
      </c>
      <c r="D50" s="1">
        <v>612</v>
      </c>
    </row>
    <row r="51" spans="1:4" x14ac:dyDescent="0.2">
      <c r="A51" s="1">
        <v>2016</v>
      </c>
      <c r="B51" s="1">
        <v>11</v>
      </c>
      <c r="C51" s="1">
        <v>518</v>
      </c>
      <c r="D51" s="1">
        <v>543</v>
      </c>
    </row>
    <row r="52" spans="1:4" x14ac:dyDescent="0.2">
      <c r="A52" s="1">
        <v>2016</v>
      </c>
      <c r="B52" s="1">
        <v>12</v>
      </c>
      <c r="C52" s="1">
        <v>385</v>
      </c>
      <c r="D52" s="1">
        <v>406</v>
      </c>
    </row>
    <row r="53" spans="1:4" x14ac:dyDescent="0.2">
      <c r="A53" s="1">
        <v>2017</v>
      </c>
      <c r="B53" s="1">
        <v>1</v>
      </c>
      <c r="C53" s="1">
        <v>444</v>
      </c>
      <c r="D53" s="1">
        <v>453</v>
      </c>
    </row>
    <row r="54" spans="1:4" x14ac:dyDescent="0.2">
      <c r="A54" s="1">
        <v>2017</v>
      </c>
      <c r="B54" s="1">
        <v>2</v>
      </c>
      <c r="C54" s="1">
        <v>455</v>
      </c>
      <c r="D54" s="1">
        <v>468</v>
      </c>
    </row>
    <row r="55" spans="1:4" x14ac:dyDescent="0.2">
      <c r="A55" s="1">
        <v>2017</v>
      </c>
      <c r="B55" s="1">
        <v>3</v>
      </c>
      <c r="C55" s="1">
        <v>510</v>
      </c>
      <c r="D55" s="1">
        <v>523</v>
      </c>
    </row>
    <row r="56" spans="1:4" x14ac:dyDescent="0.2">
      <c r="A56" s="1">
        <v>2017</v>
      </c>
      <c r="B56" s="1">
        <v>4</v>
      </c>
      <c r="C56" s="1">
        <v>522</v>
      </c>
      <c r="D56" s="1">
        <v>560</v>
      </c>
    </row>
    <row r="57" spans="1:4" x14ac:dyDescent="0.2">
      <c r="A57" s="1">
        <v>2017</v>
      </c>
      <c r="B57" s="1">
        <v>5</v>
      </c>
      <c r="C57" s="1">
        <v>578</v>
      </c>
      <c r="D57" s="1">
        <v>598</v>
      </c>
    </row>
    <row r="58" spans="1:4" x14ac:dyDescent="0.2">
      <c r="A58" s="1">
        <v>2017</v>
      </c>
      <c r="B58" s="1">
        <v>6</v>
      </c>
      <c r="C58" s="1">
        <v>632</v>
      </c>
      <c r="D58" s="1">
        <v>637</v>
      </c>
    </row>
    <row r="59" spans="1:4" x14ac:dyDescent="0.2">
      <c r="A59" s="1">
        <v>2017</v>
      </c>
      <c r="B59" s="1">
        <v>7</v>
      </c>
      <c r="C59" s="1">
        <v>625</v>
      </c>
      <c r="D59" s="1">
        <v>638</v>
      </c>
    </row>
    <row r="60" spans="1:4" x14ac:dyDescent="0.2">
      <c r="A60" s="1">
        <v>2017</v>
      </c>
      <c r="B60" s="1">
        <v>8</v>
      </c>
      <c r="C60" s="1">
        <v>534</v>
      </c>
      <c r="D60" s="1">
        <v>565</v>
      </c>
    </row>
    <row r="61" spans="1:4" x14ac:dyDescent="0.2">
      <c r="A61" s="1">
        <v>2017</v>
      </c>
      <c r="B61" s="1">
        <v>9</v>
      </c>
      <c r="C61" s="1">
        <v>599</v>
      </c>
      <c r="D61" s="1">
        <v>613</v>
      </c>
    </row>
    <row r="62" spans="1:4" x14ac:dyDescent="0.2">
      <c r="A62" s="1">
        <v>2017</v>
      </c>
      <c r="B62" s="1">
        <v>10</v>
      </c>
      <c r="C62" s="1">
        <v>575</v>
      </c>
      <c r="D62" s="1">
        <v>584</v>
      </c>
    </row>
    <row r="63" spans="1:4" x14ac:dyDescent="0.2">
      <c r="A63" s="1">
        <v>2017</v>
      </c>
      <c r="B63" s="1">
        <v>11</v>
      </c>
      <c r="C63" s="1">
        <v>556</v>
      </c>
      <c r="D63" s="1">
        <v>573</v>
      </c>
    </row>
    <row r="64" spans="1:4" x14ac:dyDescent="0.2">
      <c r="A64" s="1">
        <v>2017</v>
      </c>
      <c r="B64" s="1">
        <v>12</v>
      </c>
      <c r="C64" s="1">
        <v>426</v>
      </c>
      <c r="D64" s="1">
        <v>441</v>
      </c>
    </row>
    <row r="65" spans="1:4" x14ac:dyDescent="0.2">
      <c r="A65" s="1">
        <v>2018</v>
      </c>
      <c r="B65" s="1">
        <v>1</v>
      </c>
      <c r="C65" s="1">
        <v>473</v>
      </c>
      <c r="D65" s="1">
        <v>480</v>
      </c>
    </row>
    <row r="66" spans="1:4" x14ac:dyDescent="0.2">
      <c r="A66" s="1">
        <v>2018</v>
      </c>
      <c r="B66" s="1">
        <v>2</v>
      </c>
      <c r="C66" s="1">
        <v>316</v>
      </c>
      <c r="D66" s="1">
        <v>321</v>
      </c>
    </row>
    <row r="67" spans="1:4" x14ac:dyDescent="0.2">
      <c r="A67" s="1">
        <v>2018</v>
      </c>
      <c r="B67" s="1">
        <v>3</v>
      </c>
      <c r="C67" s="1">
        <v>433</v>
      </c>
      <c r="D67" s="1">
        <v>437</v>
      </c>
    </row>
    <row r="68" spans="1:4" x14ac:dyDescent="0.2">
      <c r="A68" s="1">
        <v>2018</v>
      </c>
      <c r="B68" s="1">
        <v>4</v>
      </c>
      <c r="C68" s="1">
        <v>463</v>
      </c>
      <c r="D68" s="1">
        <v>495</v>
      </c>
    </row>
    <row r="69" spans="1:4" x14ac:dyDescent="0.2">
      <c r="A69" s="1">
        <v>2018</v>
      </c>
      <c r="B69" s="1">
        <v>5</v>
      </c>
      <c r="C69" s="1">
        <v>571</v>
      </c>
      <c r="D69" s="1">
        <v>632</v>
      </c>
    </row>
    <row r="70" spans="1:4" x14ac:dyDescent="0.2">
      <c r="A70" s="1">
        <v>2018</v>
      </c>
      <c r="B70" s="1">
        <v>6</v>
      </c>
      <c r="C70" s="1">
        <v>665</v>
      </c>
      <c r="D70" s="1">
        <v>738</v>
      </c>
    </row>
    <row r="71" spans="1:4" x14ac:dyDescent="0.2">
      <c r="A71" s="1">
        <v>2018</v>
      </c>
      <c r="B71" s="1">
        <v>7</v>
      </c>
      <c r="C71" s="1">
        <v>682</v>
      </c>
      <c r="D71" s="1">
        <v>760</v>
      </c>
    </row>
    <row r="72" spans="1:4" x14ac:dyDescent="0.2">
      <c r="A72" s="1">
        <v>2018</v>
      </c>
      <c r="B72" s="1">
        <v>8</v>
      </c>
      <c r="C72" s="1">
        <v>541</v>
      </c>
      <c r="D72" s="1">
        <v>603</v>
      </c>
    </row>
    <row r="73" spans="1:4" x14ac:dyDescent="0.2">
      <c r="A73" s="1">
        <v>2018</v>
      </c>
      <c r="B73" s="1">
        <v>9</v>
      </c>
      <c r="C73" s="1">
        <v>647</v>
      </c>
      <c r="D73" s="1">
        <v>711</v>
      </c>
    </row>
    <row r="74" spans="1:4" x14ac:dyDescent="0.2">
      <c r="A74" s="1">
        <v>2018</v>
      </c>
      <c r="B74" s="1">
        <v>10</v>
      </c>
      <c r="C74" s="1">
        <v>610</v>
      </c>
      <c r="D74" s="1">
        <v>664</v>
      </c>
    </row>
    <row r="75" spans="1:4" x14ac:dyDescent="0.2">
      <c r="A75" s="1">
        <v>2018</v>
      </c>
      <c r="B75" s="1">
        <v>11</v>
      </c>
      <c r="C75" s="1">
        <v>531</v>
      </c>
      <c r="D75" s="1">
        <v>571</v>
      </c>
    </row>
    <row r="76" spans="1:4" x14ac:dyDescent="0.2">
      <c r="A76" s="1">
        <v>2018</v>
      </c>
      <c r="B76" s="1">
        <v>12</v>
      </c>
      <c r="C76" s="4">
        <v>426</v>
      </c>
      <c r="D76" s="4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959-Summed</vt:lpstr>
      <vt:lpstr>C959-Southbound</vt:lpstr>
      <vt:lpstr>C959-Northbound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2019-01-24T14:43:58Z</dcterms:created>
  <dcterms:modified xsi:type="dcterms:W3CDTF">2019-01-25T12:13:22Z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