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825-Summed" sheetId="5" r:id="rId1"/>
    <sheet name="C825-Westbound" sheetId="4" r:id="rId2"/>
    <sheet name="C825-East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2" i="5" l="1"/>
  <c r="C49" i="5"/>
  <c r="C48" i="5"/>
  <c r="C45" i="5"/>
  <c r="C44" i="5"/>
  <c r="G18" i="5" s="1"/>
  <c r="C42" i="5"/>
  <c r="C41" i="5"/>
  <c r="C38" i="5"/>
  <c r="C37" i="5"/>
  <c r="C35" i="5"/>
  <c r="C34" i="5"/>
  <c r="C33" i="5"/>
  <c r="C32" i="5"/>
  <c r="C31" i="5"/>
  <c r="C30" i="5"/>
  <c r="C29" i="5"/>
  <c r="C28" i="5"/>
  <c r="C27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55" i="4"/>
  <c r="C54" i="4"/>
  <c r="C53" i="4"/>
  <c r="G27" i="4" s="1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G25" i="4" s="1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G24" i="4" s="1"/>
  <c r="C25" i="4"/>
  <c r="C24" i="4"/>
  <c r="C23" i="4"/>
  <c r="C22" i="4"/>
  <c r="C21" i="4"/>
  <c r="C20" i="4"/>
  <c r="C19" i="4"/>
  <c r="C18" i="4"/>
  <c r="G28" i="4" s="1"/>
  <c r="C17" i="4"/>
  <c r="C16" i="4"/>
  <c r="C15" i="4"/>
  <c r="C14" i="4"/>
  <c r="C13" i="4"/>
  <c r="G23" i="4" s="1"/>
  <c r="C12" i="4"/>
  <c r="G22" i="4" s="1"/>
  <c r="C11" i="4"/>
  <c r="G21" i="4" s="1"/>
  <c r="C10" i="4"/>
  <c r="G20" i="4" s="1"/>
  <c r="C9" i="4"/>
  <c r="C8" i="4"/>
  <c r="G10" i="4"/>
  <c r="G29" i="4"/>
  <c r="G26" i="4"/>
  <c r="G19" i="4"/>
  <c r="G18" i="4"/>
  <c r="C55" i="3"/>
  <c r="C54" i="3"/>
  <c r="C53" i="3"/>
  <c r="C52" i="3"/>
  <c r="C51" i="3"/>
  <c r="C51" i="5" s="1"/>
  <c r="C50" i="3"/>
  <c r="C50" i="5" s="1"/>
  <c r="C49" i="3"/>
  <c r="C48" i="3"/>
  <c r="C47" i="3"/>
  <c r="C47" i="5" s="1"/>
  <c r="C46" i="3"/>
  <c r="C46" i="5" s="1"/>
  <c r="C45" i="3"/>
  <c r="C44" i="3"/>
  <c r="G18" i="3" s="1"/>
  <c r="C43" i="3"/>
  <c r="C43" i="5" s="1"/>
  <c r="C42" i="3"/>
  <c r="C41" i="3"/>
  <c r="C40" i="3"/>
  <c r="C40" i="5" s="1"/>
  <c r="C39" i="3"/>
  <c r="C38" i="3"/>
  <c r="C37" i="3"/>
  <c r="C36" i="3"/>
  <c r="C36" i="5" s="1"/>
  <c r="C35" i="3"/>
  <c r="C34" i="3"/>
  <c r="C33" i="3"/>
  <c r="G19" i="3" s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G29" i="3" s="1"/>
  <c r="C18" i="3"/>
  <c r="G28" i="3" s="1"/>
  <c r="C17" i="3"/>
  <c r="G27" i="3" s="1"/>
  <c r="C16" i="3"/>
  <c r="C15" i="3"/>
  <c r="G25" i="3" s="1"/>
  <c r="C14" i="3"/>
  <c r="G24" i="3" s="1"/>
  <c r="C13" i="3"/>
  <c r="G23" i="3" s="1"/>
  <c r="C12" i="3"/>
  <c r="G22" i="3" s="1"/>
  <c r="C11" i="3"/>
  <c r="G21" i="3" s="1"/>
  <c r="C10" i="3"/>
  <c r="G20" i="3" s="1"/>
  <c r="C9" i="3"/>
  <c r="C8" i="3"/>
  <c r="G11" i="3"/>
  <c r="G9" i="3"/>
  <c r="G22" i="5" l="1"/>
  <c r="C53" i="5"/>
  <c r="G27" i="5" s="1"/>
  <c r="C54" i="5"/>
  <c r="G11" i="5" s="1"/>
  <c r="G11" i="4"/>
  <c r="C55" i="5"/>
  <c r="G29" i="5"/>
  <c r="G20" i="5"/>
  <c r="G26" i="3"/>
  <c r="C39" i="5"/>
  <c r="G25" i="5" s="1"/>
  <c r="G9" i="4"/>
  <c r="C26" i="5"/>
  <c r="G26" i="5"/>
  <c r="G24" i="5"/>
  <c r="G23" i="5"/>
  <c r="G21" i="5"/>
  <c r="G9" i="5"/>
  <c r="G8" i="5"/>
  <c r="G19" i="5"/>
  <c r="G8" i="4"/>
  <c r="G10" i="3"/>
  <c r="G8" i="3"/>
  <c r="G28" i="5" l="1"/>
  <c r="G10" i="5"/>
</calcChain>
</file>

<file path=xl/sharedStrings.xml><?xml version="1.0" encoding="utf-8"?>
<sst xmlns="http://schemas.openxmlformats.org/spreadsheetml/2006/main" count="240" uniqueCount="28">
  <si>
    <t>Westbound</t>
  </si>
  <si>
    <t>Eastbound</t>
  </si>
  <si>
    <t>Month</t>
  </si>
  <si>
    <t>Year</t>
  </si>
  <si>
    <t>A259 Marine Parade btwn Madeira Pl &amp; Camelford St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</si>
  <si>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</si>
  <si>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</si>
  <si>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</si>
  <si>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</si>
  <si>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</si>
  <si>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</si>
  <si>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</si>
  <si>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</si>
  <si>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</si>
  <si>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</si>
  <si>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</si>
  <si>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</si>
  <si>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</si>
  <si>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</si>
  <si>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</si>
  <si>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</si>
  <si>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</si>
  <si>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</si>
  <si>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</si>
  <si>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</si>
  <si>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</si>
  <si>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</si>
  <si>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Eastbound &amp; Westbound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</si>
</sst>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</a:t>
            </a:r>
            <a:r>
              <a:rPr lang="en-GB" sz="1600" baseline="0"/>
              <a:t> Average Daily Traffic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'825-Summed'!$F$8:$F$11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'825-Summed'!$G$8:$G$11</c:f>
              <c:numCache>
                <c:formatCode>0</c:formatCode>
                <c:ptCount val="4"/>
                <c:pt idx="0">
                  <c:v>27395.309589041095</c:v>
                </c:pt>
                <c:pt idx="1">
                  <c:v>27760.61917808219</c:v>
                </c:pt>
                <c:pt idx="2">
                  <c:v>26713.598360655738</c:v>
                </c:pt>
                <c:pt idx="3">
                  <c:v>27092.120547945204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65152"/>
        <c:axId val="80866688"/>
      </c:lineChart>
      <c:catAx>
        <c:axId val="808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0866688"/>
        <c:crosses val="autoZero"/>
        <c:auto val="1"/>
        <c:lblAlgn val="ctr"/>
        <c:lblOffset val="100"/>
        <c:noMultiLvlLbl val="0"/>
      </c:catAx>
      <c:valAx>
        <c:axId val="80866688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8086515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'825-Summed'!$F$18:$F$29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'825-Summed'!$G$18:$G$29</c:f>
              <c:numCache>
                <c:formatCode>0</c:formatCode>
                <c:ptCount val="12"/>
                <c:pt idx="0">
                  <c:v>25838.25</c:v>
                </c:pt>
                <c:pt idx="1">
                  <c:v>26820.5</c:v>
                </c:pt>
                <c:pt idx="2">
                  <c:v>27216.25</c:v>
                </c:pt>
                <c:pt idx="3">
                  <c:v>27483.5</c:v>
                </c:pt>
                <c:pt idx="4">
                  <c:v>27287.25</c:v>
                </c:pt>
                <c:pt idx="5">
                  <c:v>27248.75</c:v>
                </c:pt>
                <c:pt idx="6">
                  <c:v>27420</c:v>
                </c:pt>
                <c:pt idx="7">
                  <c:v>26866.75</c:v>
                </c:pt>
                <c:pt idx="8">
                  <c:v>27890.25</c:v>
                </c:pt>
                <c:pt idx="9">
                  <c:v>27811.5</c:v>
                </c:pt>
                <c:pt idx="10">
                  <c:v>28652.75</c:v>
                </c:pt>
                <c:pt idx="11">
                  <c:v>26397.75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3072"/>
        <c:axId val="80905344"/>
      </c:lineChart>
      <c:catAx>
        <c:axId val="8088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80905344"/>
        <c:crosses val="autoZero"/>
        <c:auto val="1"/>
        <c:lblAlgn val="ctr"/>
        <c:lblOffset val="100"/>
        <c:noMultiLvlLbl val="0"/>
      </c:catAx>
      <c:valAx>
        <c:axId val="80905344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8088307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166687</xdr:rowOff>
    </xdr:from>
    <xdr:to>
      <xdr:col>15</xdr:col>
      <xdr:colOff>419100</xdr:colOff>
      <xdr:row>15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15</xdr:row>
      <xdr:rowOff>176212</xdr:rowOff>
    </xdr:from>
    <xdr:to>
      <xdr:col>15</xdr:col>
      <xdr:colOff>381000</xdr:colOff>
      <xdr:row>30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U27" sqref="U27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825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 s="3">
        <f>IF(AND(ISNUMBER('C825-Westbound'!C8),ISNUMBER('C825-Eastbound'!C8)),SUM('C825-Westbound'!C8,'C825-Eastbound'!C8),"")</f>
        <v>26646</v>
      </c>
      <c r="F8">
        <v>2014</v>
      </c>
      <c r="G8" s="3">
        <f>SUM(31*C8,28*C9,31*C10,30*C11,31*C12,30*C13,31*C14,31*C15,30*C16,31*C17,30*C18,31*C19)/365</f>
        <v>27395.309589041095</v>
      </c>
    </row>
    <row r="9" spans="1:7" x14ac:dyDescent="0.25">
      <c r="A9" s="5"/>
      <c r="B9" t="s">
        <v>16</v>
      </c>
      <c r="C9" s="3">
        <f>IF(AND(ISNUMBER('C825-Westbound'!C9),ISNUMBER('C825-Eastbound'!C9)),SUM('C825-Westbound'!C9,'C825-Eastbound'!C9),"")</f>
        <v>28182</v>
      </c>
      <c r="F9">
        <v>2015</v>
      </c>
      <c r="G9" s="3">
        <f>SUM(31*C20,28*C21,31*C22,30*C23,31*C24,30*C25,31*C26,31*C27,30*C28,31*C29,30*C30,31*C31)/365</f>
        <v>27760.61917808219</v>
      </c>
    </row>
    <row r="10" spans="1:7" x14ac:dyDescent="0.25">
      <c r="A10" s="5"/>
      <c r="B10" t="s">
        <v>17</v>
      </c>
      <c r="C10" s="3">
        <f>IF(AND(ISNUMBER('C825-Westbound'!C10),ISNUMBER('C825-Eastbound'!C10)),SUM('C825-Westbound'!C10,'C825-Eastbound'!C10),"")</f>
        <v>28868</v>
      </c>
      <c r="F10">
        <v>2016</v>
      </c>
      <c r="G10" s="3">
        <f>SUM(31*C32,29*C33,31*C34,30*C35,31*C36,30*C37,31*C38,31*C39,30*C40,31*C41,30*C42,31*C43)/366</f>
        <v>26713.598360655738</v>
      </c>
    </row>
    <row r="11" spans="1:7" x14ac:dyDescent="0.25">
      <c r="A11" s="5"/>
      <c r="B11" t="s">
        <v>18</v>
      </c>
      <c r="C11" s="3">
        <f>IF(AND(ISNUMBER('C825-Westbound'!C11),ISNUMBER('C825-Eastbound'!C11)),SUM('C825-Westbound'!C11,'C825-Eastbound'!C11),"")</f>
        <v>27212</v>
      </c>
      <c r="F11">
        <v>2017</v>
      </c>
      <c r="G11" s="3">
        <f>SUM(31*C44,28*C45,31*C46,30*C47,31*C48,30*C49,31*C50,31*C51,30*C52,31*C53,30*C54,31*C55)/365</f>
        <v>27092.120547945204</v>
      </c>
    </row>
    <row r="12" spans="1:7" x14ac:dyDescent="0.25">
      <c r="A12" s="5"/>
      <c r="B12" t="s">
        <v>19</v>
      </c>
      <c r="C12" s="3">
        <f>IF(AND(ISNUMBER('C825-Westbound'!C12),ISNUMBER('C825-Eastbound'!C12)),SUM('C825-Westbound'!C12,'C825-Eastbound'!C12),"")</f>
        <v>25989</v>
      </c>
    </row>
    <row r="13" spans="1:7" x14ac:dyDescent="0.25">
      <c r="A13" s="5"/>
      <c r="B13" t="s">
        <v>20</v>
      </c>
      <c r="C13" s="3">
        <f>IF(AND(ISNUMBER('C825-Westbound'!C13),ISNUMBER('C825-Eastbound'!C13)),SUM('C825-Westbound'!C13,'C825-Eastbound'!C13),"")</f>
        <v>27188</v>
      </c>
    </row>
    <row r="14" spans="1:7" x14ac:dyDescent="0.25">
      <c r="A14" s="5"/>
      <c r="B14" t="s">
        <v>21</v>
      </c>
      <c r="C14" s="3">
        <f>IF(AND(ISNUMBER('C825-Westbound'!C14),ISNUMBER('C825-Eastbound'!C14)),SUM('C825-Westbound'!C14,'C825-Eastbound'!C14),"")</f>
        <v>27376</v>
      </c>
    </row>
    <row r="15" spans="1:7" x14ac:dyDescent="0.25">
      <c r="A15" s="5"/>
      <c r="B15" t="s">
        <v>22</v>
      </c>
      <c r="C15" s="3">
        <f>IF(AND(ISNUMBER('C825-Westbound'!C15),ISNUMBER('C825-Eastbound'!C15)),SUM('C825-Westbound'!C15,'C825-Eastbound'!C15),"")</f>
        <v>27130</v>
      </c>
    </row>
    <row r="16" spans="1:7" x14ac:dyDescent="0.25">
      <c r="A16" s="5"/>
      <c r="B16" t="s">
        <v>23</v>
      </c>
      <c r="C16" s="3">
        <f>IF(AND(ISNUMBER('C825-Westbound'!C16),ISNUMBER('C825-Eastbound'!C16)),SUM('C825-Westbound'!C16,'C825-Eastbound'!C16),"")</f>
        <v>28087</v>
      </c>
    </row>
    <row r="17" spans="1:7" x14ac:dyDescent="0.25">
      <c r="A17" s="5"/>
      <c r="B17" t="s">
        <v>24</v>
      </c>
      <c r="C17" s="3">
        <f>IF(AND(ISNUMBER('C825-Westbound'!C17),ISNUMBER('C825-Eastbound'!C17)),SUM('C825-Westbound'!C17,'C825-Eastbound'!C17),"")</f>
        <v>27628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IF(AND(ISNUMBER('C825-Westbound'!C18),ISNUMBER('C825-Eastbound'!C18)),SUM('C825-Westbound'!C18,'C825-Eastbound'!C18),"")</f>
        <v>28339</v>
      </c>
      <c r="F18" t="s">
        <v>15</v>
      </c>
      <c r="G18" s="3">
        <f t="shared" ref="G18:G29" si="0">AVERAGE(C8,C20,C32,C44)</f>
        <v>25838.25</v>
      </c>
    </row>
    <row r="19" spans="1:7" x14ac:dyDescent="0.25">
      <c r="A19" s="5"/>
      <c r="B19" t="s">
        <v>26</v>
      </c>
      <c r="C19" s="3">
        <f>IF(AND(ISNUMBER('C825-Westbound'!C19),ISNUMBER('C825-Eastbound'!C19)),SUM('C825-Westbound'!C19,'C825-Eastbound'!C19),"")</f>
        <v>26215</v>
      </c>
      <c r="F19" t="s">
        <v>16</v>
      </c>
      <c r="G19" s="3">
        <f t="shared" si="0"/>
        <v>26820.5</v>
      </c>
    </row>
    <row r="20" spans="1:7" x14ac:dyDescent="0.25">
      <c r="A20" s="5">
        <v>2015</v>
      </c>
      <c r="B20" t="s">
        <v>15</v>
      </c>
      <c r="C20" s="3">
        <f>IF(AND(ISNUMBER('C825-Westbound'!C20),ISNUMBER('C825-Eastbound'!C20)),SUM('C825-Westbound'!C20,'C825-Eastbound'!C20),"")</f>
        <v>26205</v>
      </c>
      <c r="F20" t="s">
        <v>17</v>
      </c>
      <c r="G20" s="3">
        <f t="shared" si="0"/>
        <v>27216.25</v>
      </c>
    </row>
    <row r="21" spans="1:7" x14ac:dyDescent="0.25">
      <c r="A21" s="5"/>
      <c r="B21" t="s">
        <v>16</v>
      </c>
      <c r="C21" s="3">
        <f>IF(AND(ISNUMBER('C825-Westbound'!C21),ISNUMBER('C825-Eastbound'!C21)),SUM('C825-Westbound'!C21,'C825-Eastbound'!C21),"")</f>
        <v>28128</v>
      </c>
      <c r="F21" t="s">
        <v>18</v>
      </c>
      <c r="G21" s="3">
        <f t="shared" si="0"/>
        <v>27483.5</v>
      </c>
    </row>
    <row r="22" spans="1:7" x14ac:dyDescent="0.25">
      <c r="A22" s="5"/>
      <c r="B22" t="s">
        <v>17</v>
      </c>
      <c r="C22" s="3">
        <f>IF(AND(ISNUMBER('C825-Westbound'!C22),ISNUMBER('C825-Eastbound'!C22)),SUM('C825-Westbound'!C22,'C825-Eastbound'!C22),"")</f>
        <v>28875</v>
      </c>
      <c r="F22" t="s">
        <v>19</v>
      </c>
      <c r="G22" s="3">
        <f t="shared" si="0"/>
        <v>27287.25</v>
      </c>
    </row>
    <row r="23" spans="1:7" x14ac:dyDescent="0.25">
      <c r="A23" s="5"/>
      <c r="B23" t="s">
        <v>18</v>
      </c>
      <c r="C23" s="3">
        <f>IF(AND(ISNUMBER('C825-Westbound'!C23),ISNUMBER('C825-Eastbound'!C23)),SUM('C825-Westbound'!C23,'C825-Eastbound'!C23),"")</f>
        <v>28552</v>
      </c>
      <c r="F23" t="s">
        <v>20</v>
      </c>
      <c r="G23" s="3">
        <f t="shared" si="0"/>
        <v>27248.75</v>
      </c>
    </row>
    <row r="24" spans="1:7" x14ac:dyDescent="0.25">
      <c r="A24" s="5"/>
      <c r="B24" t="s">
        <v>19</v>
      </c>
      <c r="C24" s="3">
        <f>IF(AND(ISNUMBER('C825-Westbound'!C24),ISNUMBER('C825-Eastbound'!C24)),SUM('C825-Westbound'!C24,'C825-Eastbound'!C24),"")</f>
        <v>28201</v>
      </c>
      <c r="F24" t="s">
        <v>21</v>
      </c>
      <c r="G24" s="3">
        <f t="shared" si="0"/>
        <v>27420</v>
      </c>
    </row>
    <row r="25" spans="1:7" x14ac:dyDescent="0.25">
      <c r="A25" s="5"/>
      <c r="B25" t="s">
        <v>20</v>
      </c>
      <c r="C25" s="3">
        <f>IF(AND(ISNUMBER('C825-Westbound'!C25),ISNUMBER('C825-Eastbound'!C25)),SUM('C825-Westbound'!C25,'C825-Eastbound'!C25),"")</f>
        <v>27188</v>
      </c>
      <c r="F25" t="s">
        <v>22</v>
      </c>
      <c r="G25" s="3">
        <f t="shared" si="0"/>
        <v>26866.75</v>
      </c>
    </row>
    <row r="26" spans="1:7" x14ac:dyDescent="0.25">
      <c r="A26" s="5"/>
      <c r="B26" t="s">
        <v>21</v>
      </c>
      <c r="C26" s="3">
        <f>IF(AND(ISNUMBER('C825-Westbound'!C26),ISNUMBER('C825-Eastbound'!C26)),SUM('C825-Westbound'!C26,'C825-Eastbound'!C26),"")</f>
        <v>27376</v>
      </c>
      <c r="F26" t="s">
        <v>23</v>
      </c>
      <c r="G26" s="3">
        <f t="shared" si="0"/>
        <v>27890.25</v>
      </c>
    </row>
    <row r="27" spans="1:7" x14ac:dyDescent="0.25">
      <c r="A27" s="5"/>
      <c r="B27" t="s">
        <v>22</v>
      </c>
      <c r="C27" s="3">
        <f>IF(AND(ISNUMBER('C825-Westbound'!C27),ISNUMBER('C825-Eastbound'!C27)),SUM('C825-Westbound'!C27,'C825-Eastbound'!C27),"")</f>
        <v>26805</v>
      </c>
      <c r="F27" t="s">
        <v>24</v>
      </c>
      <c r="G27" s="3">
        <f t="shared" si="0"/>
        <v>27811.5</v>
      </c>
    </row>
    <row r="28" spans="1:7" x14ac:dyDescent="0.25">
      <c r="A28" s="5"/>
      <c r="B28" t="s">
        <v>23</v>
      </c>
      <c r="C28" s="3">
        <f>IF(AND(ISNUMBER('C825-Westbound'!C28),ISNUMBER('C825-Eastbound'!C28)),SUM('C825-Westbound'!C28,'C825-Eastbound'!C28),"")</f>
        <v>28308</v>
      </c>
      <c r="F28" t="s">
        <v>25</v>
      </c>
      <c r="G28" s="3">
        <f t="shared" si="0"/>
        <v>28652.75</v>
      </c>
    </row>
    <row r="29" spans="1:7" x14ac:dyDescent="0.25">
      <c r="A29" s="5"/>
      <c r="B29" t="s">
        <v>24</v>
      </c>
      <c r="C29" s="3">
        <f>IF(AND(ISNUMBER('C825-Westbound'!C29),ISNUMBER('C825-Eastbound'!C29)),SUM('C825-Westbound'!C29,'C825-Eastbound'!C29),"")</f>
        <v>28330</v>
      </c>
      <c r="F29" t="s">
        <v>26</v>
      </c>
      <c r="G29" s="3">
        <f t="shared" si="0"/>
        <v>26397.75</v>
      </c>
    </row>
    <row r="30" spans="1:7" x14ac:dyDescent="0.25">
      <c r="A30" s="5"/>
      <c r="B30" t="s">
        <v>25</v>
      </c>
      <c r="C30" s="3">
        <f>IF(AND(ISNUMBER('C825-Westbound'!C30),ISNUMBER('C825-Eastbound'!C30)),SUM('C825-Westbound'!C30,'C825-Eastbound'!C30),"")</f>
        <v>28824</v>
      </c>
    </row>
    <row r="31" spans="1:7" x14ac:dyDescent="0.25">
      <c r="A31" s="5"/>
      <c r="B31" t="s">
        <v>26</v>
      </c>
      <c r="C31" s="3">
        <f>IF(AND(ISNUMBER('C825-Westbound'!C31),ISNUMBER('C825-Eastbound'!C31)),SUM('C825-Westbound'!C31,'C825-Eastbound'!C31),"")</f>
        <v>26430</v>
      </c>
    </row>
    <row r="32" spans="1:7" x14ac:dyDescent="0.25">
      <c r="A32" s="5">
        <v>2016</v>
      </c>
      <c r="B32" t="s">
        <v>15</v>
      </c>
      <c r="C32" s="3">
        <f>IF(AND(ISNUMBER('C825-Westbound'!C32),ISNUMBER('C825-Eastbound'!C32)),SUM('C825-Westbound'!C32,'C825-Eastbound'!C32),"")</f>
        <v>24290</v>
      </c>
    </row>
    <row r="33" spans="1:3" x14ac:dyDescent="0.25">
      <c r="A33" s="5"/>
      <c r="B33" t="s">
        <v>16</v>
      </c>
      <c r="C33" s="3">
        <f>IF(AND(ISNUMBER('C825-Westbound'!C33),ISNUMBER('C825-Eastbound'!C33)),SUM('C825-Westbound'!C33,'C825-Eastbound'!C33),"")</f>
        <v>24908</v>
      </c>
    </row>
    <row r="34" spans="1:3" x14ac:dyDescent="0.25">
      <c r="A34" s="5"/>
      <c r="B34" t="s">
        <v>17</v>
      </c>
      <c r="C34" s="3">
        <f>IF(AND(ISNUMBER('C825-Westbound'!C34),ISNUMBER('C825-Eastbound'!C34)),SUM('C825-Westbound'!C34,'C825-Eastbound'!C34),"")</f>
        <v>25131</v>
      </c>
    </row>
    <row r="35" spans="1:3" x14ac:dyDescent="0.25">
      <c r="A35" s="5"/>
      <c r="B35" t="s">
        <v>18</v>
      </c>
      <c r="C35" s="3">
        <f>IF(AND(ISNUMBER('C825-Westbound'!C35),ISNUMBER('C825-Eastbound'!C35)),SUM('C825-Westbound'!C35,'C825-Eastbound'!C35),"")</f>
        <v>26959</v>
      </c>
    </row>
    <row r="36" spans="1:3" x14ac:dyDescent="0.25">
      <c r="A36" s="5"/>
      <c r="B36" t="s">
        <v>19</v>
      </c>
      <c r="C36" s="3">
        <f>IF(AND(ISNUMBER('C825-Westbound'!C36),ISNUMBER('C825-Eastbound'!C36)),SUM('C825-Westbound'!C36,'C825-Eastbound'!C36),"")</f>
        <v>27365</v>
      </c>
    </row>
    <row r="37" spans="1:3" x14ac:dyDescent="0.25">
      <c r="A37" s="5"/>
      <c r="B37" t="s">
        <v>20</v>
      </c>
      <c r="C37" s="3">
        <f>IF(AND(ISNUMBER('C825-Westbound'!C37),ISNUMBER('C825-Eastbound'!C37)),SUM('C825-Westbound'!C37,'C825-Eastbound'!C37),"")</f>
        <v>27130</v>
      </c>
    </row>
    <row r="38" spans="1:3" x14ac:dyDescent="0.25">
      <c r="A38" s="5"/>
      <c r="B38" t="s">
        <v>21</v>
      </c>
      <c r="C38" s="3">
        <f>IF(AND(ISNUMBER('C825-Westbound'!C38),ISNUMBER('C825-Eastbound'!C38)),SUM('C825-Westbound'!C38,'C825-Eastbound'!C38),"")</f>
        <v>27427</v>
      </c>
    </row>
    <row r="39" spans="1:3" x14ac:dyDescent="0.25">
      <c r="A39" s="5"/>
      <c r="B39" t="s">
        <v>22</v>
      </c>
      <c r="C39" s="3">
        <f>IF(AND(ISNUMBER('C825-Westbound'!C39),ISNUMBER('C825-Eastbound'!C39)),SUM('C825-Westbound'!C39,'C825-Eastbound'!C39),"")</f>
        <v>26805</v>
      </c>
    </row>
    <row r="40" spans="1:3" x14ac:dyDescent="0.25">
      <c r="A40" s="5"/>
      <c r="B40" t="s">
        <v>23</v>
      </c>
      <c r="C40" s="3">
        <f>IF(AND(ISNUMBER('C825-Westbound'!C40),ISNUMBER('C825-Eastbound'!C40)),SUM('C825-Westbound'!C40,'C825-Eastbound'!C40),"")</f>
        <v>27709</v>
      </c>
    </row>
    <row r="41" spans="1:3" x14ac:dyDescent="0.25">
      <c r="A41" s="5"/>
      <c r="B41" t="s">
        <v>24</v>
      </c>
      <c r="C41" s="3">
        <f>IF(AND(ISNUMBER('C825-Westbound'!C41),ISNUMBER('C825-Eastbound'!C41)),SUM('C825-Westbound'!C41,'C825-Eastbound'!C41),"")</f>
        <v>27644</v>
      </c>
    </row>
    <row r="42" spans="1:3" x14ac:dyDescent="0.25">
      <c r="A42" s="5"/>
      <c r="B42" t="s">
        <v>25</v>
      </c>
      <c r="C42" s="3">
        <f>IF(AND(ISNUMBER('C825-Westbound'!C42),ISNUMBER('C825-Eastbound'!C42)),SUM('C825-Westbound'!C42,'C825-Eastbound'!C42),"")</f>
        <v>28724</v>
      </c>
    </row>
    <row r="43" spans="1:3" x14ac:dyDescent="0.25">
      <c r="A43" s="5"/>
      <c r="B43" t="s">
        <v>26</v>
      </c>
      <c r="C43" s="3">
        <f>IF(AND(ISNUMBER('C825-Westbound'!C43),ISNUMBER('C825-Eastbound'!C43)),SUM('C825-Westbound'!C43,'C825-Eastbound'!C43),"")</f>
        <v>26473</v>
      </c>
    </row>
    <row r="44" spans="1:3" x14ac:dyDescent="0.25">
      <c r="A44" s="5">
        <v>2017</v>
      </c>
      <c r="B44" t="s">
        <v>15</v>
      </c>
      <c r="C44" s="3">
        <f>IF(AND(ISNUMBER('C825-Westbound'!C44),ISNUMBER('C825-Eastbound'!C44)),SUM('C825-Westbound'!C44,'C825-Eastbound'!C44),"")</f>
        <v>26212</v>
      </c>
    </row>
    <row r="45" spans="1:3" x14ac:dyDescent="0.25">
      <c r="A45" s="5"/>
      <c r="B45" t="s">
        <v>16</v>
      </c>
      <c r="C45" s="3">
        <f>IF(AND(ISNUMBER('C825-Westbound'!C45),ISNUMBER('C825-Eastbound'!C45)),SUM('C825-Westbound'!C45,'C825-Eastbound'!C45),"")</f>
        <v>26064</v>
      </c>
    </row>
    <row r="46" spans="1:3" x14ac:dyDescent="0.25">
      <c r="A46" s="5"/>
      <c r="B46" t="s">
        <v>17</v>
      </c>
      <c r="C46" s="3">
        <f>IF(AND(ISNUMBER('C825-Westbound'!C46),ISNUMBER('C825-Eastbound'!C46)),SUM('C825-Westbound'!C46,'C825-Eastbound'!C46),"")</f>
        <v>25991</v>
      </c>
    </row>
    <row r="47" spans="1:3" x14ac:dyDescent="0.25">
      <c r="A47" s="5"/>
      <c r="B47" t="s">
        <v>18</v>
      </c>
      <c r="C47" s="3">
        <f>IF(AND(ISNUMBER('C825-Westbound'!C47),ISNUMBER('C825-Eastbound'!C47)),SUM('C825-Westbound'!C47,'C825-Eastbound'!C47),"")</f>
        <v>27211</v>
      </c>
    </row>
    <row r="48" spans="1:3" x14ac:dyDescent="0.25">
      <c r="A48" s="5"/>
      <c r="B48" t="s">
        <v>19</v>
      </c>
      <c r="C48" s="3">
        <f>IF(AND(ISNUMBER('C825-Westbound'!C48),ISNUMBER('C825-Eastbound'!C48)),SUM('C825-Westbound'!C48,'C825-Eastbound'!C48),"")</f>
        <v>27594</v>
      </c>
    </row>
    <row r="49" spans="1:3" x14ac:dyDescent="0.25">
      <c r="A49" s="5"/>
      <c r="B49" t="s">
        <v>20</v>
      </c>
      <c r="C49" s="3">
        <f>IF(AND(ISNUMBER('C825-Westbound'!C49),ISNUMBER('C825-Eastbound'!C49)),SUM('C825-Westbound'!C49,'C825-Eastbound'!C49),"")</f>
        <v>27489</v>
      </c>
    </row>
    <row r="50" spans="1:3" x14ac:dyDescent="0.25">
      <c r="A50" s="5"/>
      <c r="B50" t="s">
        <v>21</v>
      </c>
      <c r="C50" s="3">
        <f>IF(AND(ISNUMBER('C825-Westbound'!C50),ISNUMBER('C825-Eastbound'!C50)),SUM('C825-Westbound'!C50,'C825-Eastbound'!C50),"")</f>
        <v>27501</v>
      </c>
    </row>
    <row r="51" spans="1:3" x14ac:dyDescent="0.25">
      <c r="A51" s="5"/>
      <c r="B51" t="s">
        <v>22</v>
      </c>
      <c r="C51" s="3">
        <f>IF(AND(ISNUMBER('C825-Westbound'!C51),ISNUMBER('C825-Eastbound'!C51)),SUM('C825-Westbound'!C51,'C825-Eastbound'!C51),"")</f>
        <v>26727</v>
      </c>
    </row>
    <row r="52" spans="1:3" x14ac:dyDescent="0.25">
      <c r="A52" s="5"/>
      <c r="B52" t="s">
        <v>23</v>
      </c>
      <c r="C52" s="3">
        <f>IF(AND(ISNUMBER('C825-Westbound'!C52),ISNUMBER('C825-Eastbound'!C52)),SUM('C825-Westbound'!C52,'C825-Eastbound'!C52),"")</f>
        <v>27457</v>
      </c>
    </row>
    <row r="53" spans="1:3" x14ac:dyDescent="0.25">
      <c r="A53" s="5"/>
      <c r="B53" t="s">
        <v>24</v>
      </c>
      <c r="C53" s="3">
        <f>IF(AND(ISNUMBER('C825-Westbound'!C53),ISNUMBER('C825-Eastbound'!C53)),SUM('C825-Westbound'!C53,'C825-Eastbound'!C53),"")</f>
        <v>27644</v>
      </c>
    </row>
    <row r="54" spans="1:3" x14ac:dyDescent="0.25">
      <c r="A54" s="5"/>
      <c r="B54" t="s">
        <v>25</v>
      </c>
      <c r="C54" s="3">
        <f>IF(AND(ISNUMBER('C825-Westbound'!C54),ISNUMBER('C825-Eastbound'!C54)),SUM('C825-Westbound'!C54,'C825-Eastbound'!C54),"")</f>
        <v>28724</v>
      </c>
    </row>
    <row r="55" spans="1:3" x14ac:dyDescent="0.25">
      <c r="A55" s="5"/>
      <c r="B55" t="s">
        <v>26</v>
      </c>
      <c r="C55" s="3">
        <f>IF(AND(ISNUMBER('C825-Westbound'!C55),ISNUMBER('C825-Eastbound'!C55)),SUM('C825-Westbound'!C55,'C825-Eastbound'!C55),"")</f>
        <v>26473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825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Data'!D5</f>
        <v>12083</v>
      </c>
      <c r="F8">
        <v>2014</v>
      </c>
      <c r="G8" s="3">
        <f>SUM(31*C8,28*C9,31*C10,30*C11,31*C12,30*C13,31*C14,31*C15,30*C16,31*C17,30*C18,31*C19)/365</f>
        <v>12463.164383561643</v>
      </c>
    </row>
    <row r="9" spans="1:7" x14ac:dyDescent="0.25">
      <c r="A9" s="5"/>
      <c r="B9" t="s">
        <v>16</v>
      </c>
      <c r="C9">
        <f>'Full Data'!D6</f>
        <v>12869</v>
      </c>
      <c r="F9">
        <v>2015</v>
      </c>
      <c r="G9" s="3">
        <f>SUM(31*C20,28*C21,31*C22,30*C23,31*C24,30*C25,31*C26,31*C27,30*C28,31*C29,30*C30,31*C31)/365</f>
        <v>12765.567123287672</v>
      </c>
    </row>
    <row r="10" spans="1:7" x14ac:dyDescent="0.25">
      <c r="A10" s="5"/>
      <c r="B10" t="s">
        <v>17</v>
      </c>
      <c r="C10">
        <f>'Full Data'!D7</f>
        <v>13236</v>
      </c>
      <c r="F10">
        <v>2016</v>
      </c>
      <c r="G10" s="3">
        <f>SUM(31*C32,29*C33,31*C34,30*C35,31*C36,30*C37,31*C38,31*C39,30*C40,31*C41,30*C42,31*C43)/366</f>
        <v>12027.699453551913</v>
      </c>
    </row>
    <row r="11" spans="1:7" x14ac:dyDescent="0.25">
      <c r="A11" s="5"/>
      <c r="B11" t="s">
        <v>18</v>
      </c>
      <c r="C11">
        <f>'Full Data'!D8</f>
        <v>12397</v>
      </c>
      <c r="F11">
        <v>2017</v>
      </c>
      <c r="G11" s="3">
        <f>SUM(31*C44,28*C45,31*C46,30*C47,31*C48,30*C49,31*C50,31*C51,30*C52,31*C53,30*C54,31*C55)/365</f>
        <v>12403.369863013699</v>
      </c>
    </row>
    <row r="12" spans="1:7" x14ac:dyDescent="0.25">
      <c r="A12" s="5"/>
      <c r="B12" t="s">
        <v>19</v>
      </c>
      <c r="C12">
        <f>'Full Data'!D9</f>
        <v>11537</v>
      </c>
    </row>
    <row r="13" spans="1:7" x14ac:dyDescent="0.25">
      <c r="A13" s="5"/>
      <c r="B13" t="s">
        <v>20</v>
      </c>
      <c r="C13">
        <f>'Full Data'!D10</f>
        <v>12351</v>
      </c>
    </row>
    <row r="14" spans="1:7" x14ac:dyDescent="0.25">
      <c r="A14" s="5"/>
      <c r="B14" t="s">
        <v>21</v>
      </c>
      <c r="C14">
        <f>'Full Data'!D11</f>
        <v>12384</v>
      </c>
    </row>
    <row r="15" spans="1:7" x14ac:dyDescent="0.25">
      <c r="A15" s="5"/>
      <c r="B15" t="s">
        <v>22</v>
      </c>
      <c r="C15">
        <f>'Full Data'!D12</f>
        <v>12402</v>
      </c>
    </row>
    <row r="16" spans="1:7" x14ac:dyDescent="0.25">
      <c r="A16" s="5"/>
      <c r="B16" t="s">
        <v>23</v>
      </c>
      <c r="C16">
        <f>'Full Data'!D13</f>
        <v>12614</v>
      </c>
    </row>
    <row r="17" spans="1:7" x14ac:dyDescent="0.25">
      <c r="A17" s="5"/>
      <c r="B17" t="s">
        <v>24</v>
      </c>
      <c r="C17">
        <f>'Full Data'!D14</f>
        <v>12588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Data'!D15</f>
        <v>12917</v>
      </c>
      <c r="F18" t="s">
        <v>15</v>
      </c>
      <c r="G18" s="3">
        <f t="shared" ref="G18:G29" si="0">AVERAGE(C8,C20,C32,C44)</f>
        <v>11933.25</v>
      </c>
    </row>
    <row r="19" spans="1:7" x14ac:dyDescent="0.25">
      <c r="A19" s="5"/>
      <c r="B19" t="s">
        <v>26</v>
      </c>
      <c r="C19">
        <f>'Full Data'!D16</f>
        <v>12233</v>
      </c>
      <c r="F19" t="s">
        <v>16</v>
      </c>
      <c r="G19" s="3">
        <f t="shared" si="0"/>
        <v>12508</v>
      </c>
    </row>
    <row r="20" spans="1:7" x14ac:dyDescent="0.25">
      <c r="A20" s="5">
        <v>2015</v>
      </c>
      <c r="B20" t="s">
        <v>15</v>
      </c>
      <c r="C20">
        <f>'Full Data'!D17</f>
        <v>12420</v>
      </c>
      <c r="F20" t="s">
        <v>17</v>
      </c>
      <c r="G20" s="3">
        <f t="shared" si="0"/>
        <v>12620.75</v>
      </c>
    </row>
    <row r="21" spans="1:7" x14ac:dyDescent="0.25">
      <c r="A21" s="5"/>
      <c r="B21" t="s">
        <v>16</v>
      </c>
      <c r="C21">
        <f>'Full Data'!D18</f>
        <v>13481</v>
      </c>
      <c r="F21" t="s">
        <v>18</v>
      </c>
      <c r="G21" s="3">
        <f t="shared" si="0"/>
        <v>12597.75</v>
      </c>
    </row>
    <row r="22" spans="1:7" x14ac:dyDescent="0.25">
      <c r="A22" s="5"/>
      <c r="B22" t="s">
        <v>17</v>
      </c>
      <c r="C22">
        <f>'Full Data'!D19</f>
        <v>13435</v>
      </c>
      <c r="F22" t="s">
        <v>19</v>
      </c>
      <c r="G22" s="3">
        <f t="shared" si="0"/>
        <v>12362</v>
      </c>
    </row>
    <row r="23" spans="1:7" x14ac:dyDescent="0.25">
      <c r="A23" s="5"/>
      <c r="B23" t="s">
        <v>18</v>
      </c>
      <c r="C23">
        <f>'Full Data'!D20</f>
        <v>13114</v>
      </c>
      <c r="F23" t="s">
        <v>20</v>
      </c>
      <c r="G23" s="3">
        <f t="shared" si="0"/>
        <v>12411.75</v>
      </c>
    </row>
    <row r="24" spans="1:7" x14ac:dyDescent="0.25">
      <c r="A24" s="5"/>
      <c r="B24" t="s">
        <v>19</v>
      </c>
      <c r="C24">
        <f>'Full Data'!D21</f>
        <v>13118</v>
      </c>
      <c r="F24" t="s">
        <v>21</v>
      </c>
      <c r="G24" s="3">
        <f t="shared" si="0"/>
        <v>12428</v>
      </c>
    </row>
    <row r="25" spans="1:7" x14ac:dyDescent="0.25">
      <c r="A25" s="5"/>
      <c r="B25" t="s">
        <v>20</v>
      </c>
      <c r="C25">
        <f>'Full Data'!D22</f>
        <v>12351</v>
      </c>
      <c r="F25" t="s">
        <v>22</v>
      </c>
      <c r="G25" s="3">
        <f t="shared" si="0"/>
        <v>12272.25</v>
      </c>
    </row>
    <row r="26" spans="1:7" x14ac:dyDescent="0.25">
      <c r="A26" s="5"/>
      <c r="B26" t="s">
        <v>21</v>
      </c>
      <c r="C26">
        <f>'Full Data'!D23</f>
        <v>12384</v>
      </c>
      <c r="F26" t="s">
        <v>23</v>
      </c>
      <c r="G26" s="3">
        <f t="shared" si="0"/>
        <v>12460.75</v>
      </c>
    </row>
    <row r="27" spans="1:7" x14ac:dyDescent="0.25">
      <c r="A27" s="5"/>
      <c r="B27" t="s">
        <v>22</v>
      </c>
      <c r="C27">
        <f>'Full Data'!D24</f>
        <v>12255</v>
      </c>
      <c r="F27" t="s">
        <v>24</v>
      </c>
      <c r="G27" s="3">
        <f t="shared" si="0"/>
        <v>12492.5</v>
      </c>
    </row>
    <row r="28" spans="1:7" x14ac:dyDescent="0.25">
      <c r="A28" s="5"/>
      <c r="B28" t="s">
        <v>23</v>
      </c>
      <c r="C28">
        <f>'Full Data'!D25</f>
        <v>12893</v>
      </c>
      <c r="F28" t="s">
        <v>25</v>
      </c>
      <c r="G28" s="3">
        <f t="shared" si="0"/>
        <v>12892.5</v>
      </c>
    </row>
    <row r="29" spans="1:7" x14ac:dyDescent="0.25">
      <c r="A29" s="5"/>
      <c r="B29" t="s">
        <v>24</v>
      </c>
      <c r="C29">
        <f>'Full Data'!D26</f>
        <v>12918</v>
      </c>
      <c r="F29" t="s">
        <v>26</v>
      </c>
      <c r="G29" s="3">
        <f t="shared" si="0"/>
        <v>12037.75</v>
      </c>
    </row>
    <row r="30" spans="1:7" x14ac:dyDescent="0.25">
      <c r="A30" s="5"/>
      <c r="B30" t="s">
        <v>25</v>
      </c>
      <c r="C30">
        <f>'Full Data'!D27</f>
        <v>12951</v>
      </c>
    </row>
    <row r="31" spans="1:7" x14ac:dyDescent="0.25">
      <c r="A31" s="5"/>
      <c r="B31" t="s">
        <v>26</v>
      </c>
      <c r="C31">
        <f>'Full Data'!D28</f>
        <v>11944</v>
      </c>
    </row>
    <row r="32" spans="1:7" x14ac:dyDescent="0.25">
      <c r="A32" s="5">
        <v>2016</v>
      </c>
      <c r="B32" t="s">
        <v>15</v>
      </c>
      <c r="C32">
        <f>'Full Data'!D29</f>
        <v>10654</v>
      </c>
    </row>
    <row r="33" spans="1:3" x14ac:dyDescent="0.25">
      <c r="A33" s="5"/>
      <c r="B33" t="s">
        <v>16</v>
      </c>
      <c r="C33">
        <f>'Full Data'!D30</f>
        <v>11263</v>
      </c>
    </row>
    <row r="34" spans="1:3" x14ac:dyDescent="0.25">
      <c r="A34" s="5"/>
      <c r="B34" t="s">
        <v>17</v>
      </c>
      <c r="C34">
        <f>'Full Data'!D31</f>
        <v>11476</v>
      </c>
    </row>
    <row r="35" spans="1:3" x14ac:dyDescent="0.25">
      <c r="A35" s="5"/>
      <c r="B35" t="s">
        <v>18</v>
      </c>
      <c r="C35">
        <f>'Full Data'!D32</f>
        <v>12314</v>
      </c>
    </row>
    <row r="36" spans="1:3" x14ac:dyDescent="0.25">
      <c r="A36" s="5"/>
      <c r="B36" t="s">
        <v>19</v>
      </c>
      <c r="C36">
        <f>'Full Data'!D33</f>
        <v>12282</v>
      </c>
    </row>
    <row r="37" spans="1:3" x14ac:dyDescent="0.25">
      <c r="A37" s="5"/>
      <c r="B37" t="s">
        <v>20</v>
      </c>
      <c r="C37">
        <f>'Full Data'!D34</f>
        <v>12293</v>
      </c>
    </row>
    <row r="38" spans="1:3" x14ac:dyDescent="0.25">
      <c r="A38" s="5"/>
      <c r="B38" t="s">
        <v>21</v>
      </c>
      <c r="C38">
        <f>'Full Data'!D35</f>
        <v>12435</v>
      </c>
    </row>
    <row r="39" spans="1:3" x14ac:dyDescent="0.25">
      <c r="A39" s="5"/>
      <c r="B39" t="s">
        <v>22</v>
      </c>
      <c r="C39">
        <f>'Full Data'!D36</f>
        <v>12255</v>
      </c>
    </row>
    <row r="40" spans="1:3" x14ac:dyDescent="0.25">
      <c r="A40" s="5"/>
      <c r="B40" t="s">
        <v>23</v>
      </c>
      <c r="C40">
        <f>'Full Data'!D37</f>
        <v>12294</v>
      </c>
    </row>
    <row r="41" spans="1:3" x14ac:dyDescent="0.25">
      <c r="A41" s="5"/>
      <c r="B41" t="s">
        <v>24</v>
      </c>
      <c r="C41">
        <f>'Full Data'!D38</f>
        <v>12232</v>
      </c>
    </row>
    <row r="42" spans="1:3" x14ac:dyDescent="0.25">
      <c r="A42" s="5"/>
      <c r="B42" t="s">
        <v>25</v>
      </c>
      <c r="C42">
        <f>'Full Data'!D39</f>
        <v>12851</v>
      </c>
    </row>
    <row r="43" spans="1:3" x14ac:dyDescent="0.25">
      <c r="A43" s="5"/>
      <c r="B43" t="s">
        <v>26</v>
      </c>
      <c r="C43">
        <f>'Full Data'!D40</f>
        <v>11987</v>
      </c>
    </row>
    <row r="44" spans="1:3" x14ac:dyDescent="0.25">
      <c r="A44" s="5">
        <v>2017</v>
      </c>
      <c r="B44" t="s">
        <v>15</v>
      </c>
      <c r="C44">
        <f>'Full Data'!D41</f>
        <v>12576</v>
      </c>
    </row>
    <row r="45" spans="1:3" x14ac:dyDescent="0.25">
      <c r="A45" s="5"/>
      <c r="B45" t="s">
        <v>16</v>
      </c>
      <c r="C45">
        <f>'Full Data'!D42</f>
        <v>12419</v>
      </c>
    </row>
    <row r="46" spans="1:3" x14ac:dyDescent="0.25">
      <c r="A46" s="5"/>
      <c r="B46" t="s">
        <v>17</v>
      </c>
      <c r="C46">
        <f>'Full Data'!D43</f>
        <v>12336</v>
      </c>
    </row>
    <row r="47" spans="1:3" x14ac:dyDescent="0.25">
      <c r="A47" s="5"/>
      <c r="B47" t="s">
        <v>18</v>
      </c>
      <c r="C47">
        <f>'Full Data'!D44</f>
        <v>12566</v>
      </c>
    </row>
    <row r="48" spans="1:3" x14ac:dyDescent="0.25">
      <c r="A48" s="5"/>
      <c r="B48" t="s">
        <v>19</v>
      </c>
      <c r="C48">
        <f>'Full Data'!D45</f>
        <v>12511</v>
      </c>
    </row>
    <row r="49" spans="1:3" x14ac:dyDescent="0.25">
      <c r="A49" s="5"/>
      <c r="B49" t="s">
        <v>20</v>
      </c>
      <c r="C49">
        <f>'Full Data'!D46</f>
        <v>12652</v>
      </c>
    </row>
    <row r="50" spans="1:3" x14ac:dyDescent="0.25">
      <c r="A50" s="5"/>
      <c r="B50" t="s">
        <v>21</v>
      </c>
      <c r="C50">
        <f>'Full Data'!D47</f>
        <v>12509</v>
      </c>
    </row>
    <row r="51" spans="1:3" x14ac:dyDescent="0.25">
      <c r="A51" s="5"/>
      <c r="B51" t="s">
        <v>22</v>
      </c>
      <c r="C51">
        <f>'Full Data'!D48</f>
        <v>12177</v>
      </c>
    </row>
    <row r="52" spans="1:3" x14ac:dyDescent="0.25">
      <c r="A52" s="5"/>
      <c r="B52" t="s">
        <v>23</v>
      </c>
      <c r="C52">
        <f>'Full Data'!D49</f>
        <v>12042</v>
      </c>
    </row>
    <row r="53" spans="1:3" x14ac:dyDescent="0.25">
      <c r="A53" s="5"/>
      <c r="B53" t="s">
        <v>24</v>
      </c>
      <c r="C53">
        <f>'Full Data'!D50</f>
        <v>12232</v>
      </c>
    </row>
    <row r="54" spans="1:3" x14ac:dyDescent="0.25">
      <c r="A54" s="5"/>
      <c r="B54" t="s">
        <v>25</v>
      </c>
      <c r="C54">
        <f>'Full Data'!D51</f>
        <v>12851</v>
      </c>
    </row>
    <row r="55" spans="1:3" x14ac:dyDescent="0.25">
      <c r="A55" s="5"/>
      <c r="B55" t="s">
        <v>26</v>
      </c>
      <c r="C55">
        <f>'Full Data'!D52</f>
        <v>11987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825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Data'!C5</f>
        <v>14563</v>
      </c>
      <c r="F8">
        <v>2014</v>
      </c>
      <c r="G8" s="3">
        <f>SUM(31*C8,28*C9,31*C10,30*C11,31*C12,30*C13,31*C14,31*C15,30*C16,31*C17,30*C18,31*C19)/365</f>
        <v>14932.145205479452</v>
      </c>
    </row>
    <row r="9" spans="1:7" x14ac:dyDescent="0.25">
      <c r="A9" s="5"/>
      <c r="B9" t="s">
        <v>16</v>
      </c>
      <c r="C9">
        <f>'Full Data'!C6</f>
        <v>15313</v>
      </c>
      <c r="F9">
        <v>2015</v>
      </c>
      <c r="G9" s="3">
        <f>SUM(31*C20,28*C21,31*C22,30*C23,31*C24,30*C25,31*C26,31*C27,30*C28,31*C29,30*C30,31*C31)/365</f>
        <v>14995.05205479452</v>
      </c>
    </row>
    <row r="10" spans="1:7" x14ac:dyDescent="0.25">
      <c r="A10" s="5"/>
      <c r="B10" t="s">
        <v>17</v>
      </c>
      <c r="C10">
        <f>'Full Data'!C7</f>
        <v>15632</v>
      </c>
      <c r="F10">
        <v>2016</v>
      </c>
      <c r="G10" s="3">
        <f>SUM(31*C32,29*C33,31*C34,30*C35,31*C36,30*C37,31*C38,31*C39,30*C40,31*C41,30*C42,31*C43)/366</f>
        <v>14685.898907103825</v>
      </c>
    </row>
    <row r="11" spans="1:7" x14ac:dyDescent="0.25">
      <c r="A11" s="5"/>
      <c r="B11" t="s">
        <v>18</v>
      </c>
      <c r="C11">
        <f>'Full Data'!C8</f>
        <v>14815</v>
      </c>
      <c r="F11">
        <v>2017</v>
      </c>
      <c r="G11" s="3">
        <f>SUM(31*C44,28*C45,31*C46,30*C47,31*C48,30*C49,31*C50,31*C51,30*C52,31*C53,30*C54,31*C55)/365</f>
        <v>14688.750684931507</v>
      </c>
    </row>
    <row r="12" spans="1:7" x14ac:dyDescent="0.25">
      <c r="A12" s="5"/>
      <c r="B12" t="s">
        <v>19</v>
      </c>
      <c r="C12">
        <f>'Full Data'!C9</f>
        <v>14452</v>
      </c>
    </row>
    <row r="13" spans="1:7" x14ac:dyDescent="0.25">
      <c r="A13" s="5"/>
      <c r="B13" t="s">
        <v>20</v>
      </c>
      <c r="C13">
        <f>'Full Data'!C10</f>
        <v>14837</v>
      </c>
    </row>
    <row r="14" spans="1:7" x14ac:dyDescent="0.25">
      <c r="A14" s="5"/>
      <c r="B14" t="s">
        <v>21</v>
      </c>
      <c r="C14">
        <f>'Full Data'!C11</f>
        <v>14992</v>
      </c>
    </row>
    <row r="15" spans="1:7" x14ac:dyDescent="0.25">
      <c r="A15" s="5"/>
      <c r="B15" t="s">
        <v>22</v>
      </c>
      <c r="C15">
        <f>'Full Data'!C12</f>
        <v>14728</v>
      </c>
    </row>
    <row r="16" spans="1:7" x14ac:dyDescent="0.25">
      <c r="A16" s="5"/>
      <c r="B16" t="s">
        <v>23</v>
      </c>
      <c r="C16">
        <f>'Full Data'!C13</f>
        <v>15473</v>
      </c>
    </row>
    <row r="17" spans="1:7" x14ac:dyDescent="0.25">
      <c r="A17" s="5"/>
      <c r="B17" t="s">
        <v>24</v>
      </c>
      <c r="C17">
        <f>'Full Data'!C14</f>
        <v>15040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Data'!C15</f>
        <v>15422</v>
      </c>
      <c r="F18" t="s">
        <v>15</v>
      </c>
      <c r="G18" s="3">
        <f t="shared" ref="G18:G29" si="0">AVERAGE(C8,C20,C32,C44)</f>
        <v>13905</v>
      </c>
    </row>
    <row r="19" spans="1:7" x14ac:dyDescent="0.25">
      <c r="A19" s="5"/>
      <c r="B19" t="s">
        <v>26</v>
      </c>
      <c r="C19">
        <f>'Full Data'!C16</f>
        <v>13982</v>
      </c>
      <c r="F19" t="s">
        <v>16</v>
      </c>
      <c r="G19" s="3">
        <f t="shared" si="0"/>
        <v>14312.5</v>
      </c>
    </row>
    <row r="20" spans="1:7" x14ac:dyDescent="0.25">
      <c r="A20" s="5">
        <v>2015</v>
      </c>
      <c r="B20" t="s">
        <v>15</v>
      </c>
      <c r="C20">
        <f>'Full Data'!C17</f>
        <v>13785</v>
      </c>
      <c r="F20" t="s">
        <v>17</v>
      </c>
      <c r="G20" s="3">
        <f t="shared" si="0"/>
        <v>14595.5</v>
      </c>
    </row>
    <row r="21" spans="1:7" x14ac:dyDescent="0.25">
      <c r="A21" s="5"/>
      <c r="B21" t="s">
        <v>16</v>
      </c>
      <c r="C21">
        <f>'Full Data'!C18</f>
        <v>14647</v>
      </c>
      <c r="F21" t="s">
        <v>18</v>
      </c>
      <c r="G21" s="3">
        <f t="shared" si="0"/>
        <v>14885.75</v>
      </c>
    </row>
    <row r="22" spans="1:7" x14ac:dyDescent="0.25">
      <c r="A22" s="5"/>
      <c r="B22" t="s">
        <v>17</v>
      </c>
      <c r="C22">
        <f>'Full Data'!C19</f>
        <v>15440</v>
      </c>
      <c r="F22" t="s">
        <v>19</v>
      </c>
      <c r="G22" s="3">
        <f t="shared" si="0"/>
        <v>14925.25</v>
      </c>
    </row>
    <row r="23" spans="1:7" x14ac:dyDescent="0.25">
      <c r="A23" s="5"/>
      <c r="B23" t="s">
        <v>18</v>
      </c>
      <c r="C23">
        <f>'Full Data'!C20</f>
        <v>15438</v>
      </c>
      <c r="F23" t="s">
        <v>20</v>
      </c>
      <c r="G23" s="3">
        <f t="shared" si="0"/>
        <v>14837</v>
      </c>
    </row>
    <row r="24" spans="1:7" x14ac:dyDescent="0.25">
      <c r="A24" s="5"/>
      <c r="B24" t="s">
        <v>19</v>
      </c>
      <c r="C24">
        <f>'Full Data'!C21</f>
        <v>15083</v>
      </c>
      <c r="F24" t="s">
        <v>21</v>
      </c>
      <c r="G24" s="3">
        <f t="shared" si="0"/>
        <v>14992</v>
      </c>
    </row>
    <row r="25" spans="1:7" x14ac:dyDescent="0.25">
      <c r="A25" s="5"/>
      <c r="B25" t="s">
        <v>20</v>
      </c>
      <c r="C25">
        <f>'Full Data'!C22</f>
        <v>14837</v>
      </c>
      <c r="F25" t="s">
        <v>22</v>
      </c>
      <c r="G25" s="3">
        <f t="shared" si="0"/>
        <v>14594.5</v>
      </c>
    </row>
    <row r="26" spans="1:7" x14ac:dyDescent="0.25">
      <c r="A26" s="5"/>
      <c r="B26" t="s">
        <v>21</v>
      </c>
      <c r="C26">
        <f>'Full Data'!C23</f>
        <v>14992</v>
      </c>
      <c r="F26" t="s">
        <v>23</v>
      </c>
      <c r="G26" s="3">
        <f t="shared" si="0"/>
        <v>15429.5</v>
      </c>
    </row>
    <row r="27" spans="1:7" x14ac:dyDescent="0.25">
      <c r="A27" s="5"/>
      <c r="B27" t="s">
        <v>22</v>
      </c>
      <c r="C27">
        <f>'Full Data'!C24</f>
        <v>14550</v>
      </c>
      <c r="F27" t="s">
        <v>24</v>
      </c>
      <c r="G27" s="3">
        <f t="shared" si="0"/>
        <v>15319</v>
      </c>
    </row>
    <row r="28" spans="1:7" x14ac:dyDescent="0.25">
      <c r="A28" s="5"/>
      <c r="B28" t="s">
        <v>23</v>
      </c>
      <c r="C28">
        <f>'Full Data'!C25</f>
        <v>15415</v>
      </c>
      <c r="F28" t="s">
        <v>25</v>
      </c>
      <c r="G28" s="3">
        <f t="shared" si="0"/>
        <v>15760.25</v>
      </c>
    </row>
    <row r="29" spans="1:7" x14ac:dyDescent="0.25">
      <c r="A29" s="5"/>
      <c r="B29" t="s">
        <v>24</v>
      </c>
      <c r="C29">
        <f>'Full Data'!C26</f>
        <v>15412</v>
      </c>
      <c r="F29" t="s">
        <v>26</v>
      </c>
      <c r="G29" s="3">
        <f t="shared" si="0"/>
        <v>14360</v>
      </c>
    </row>
    <row r="30" spans="1:7" x14ac:dyDescent="0.25">
      <c r="A30" s="5"/>
      <c r="B30" t="s">
        <v>25</v>
      </c>
      <c r="C30">
        <f>'Full Data'!C27</f>
        <v>15873</v>
      </c>
    </row>
    <row r="31" spans="1:7" x14ac:dyDescent="0.25">
      <c r="A31" s="5"/>
      <c r="B31" t="s">
        <v>26</v>
      </c>
      <c r="C31">
        <f>'Full Data'!C28</f>
        <v>14486</v>
      </c>
    </row>
    <row r="32" spans="1:7" x14ac:dyDescent="0.25">
      <c r="A32" s="5">
        <v>2016</v>
      </c>
      <c r="B32" t="s">
        <v>15</v>
      </c>
      <c r="C32">
        <f>'Full Data'!C29</f>
        <v>13636</v>
      </c>
    </row>
    <row r="33" spans="1:3" x14ac:dyDescent="0.25">
      <c r="A33" s="5"/>
      <c r="B33" t="s">
        <v>16</v>
      </c>
      <c r="C33">
        <f>'Full Data'!C30</f>
        <v>13645</v>
      </c>
    </row>
    <row r="34" spans="1:3" x14ac:dyDescent="0.25">
      <c r="A34" s="5"/>
      <c r="B34" t="s">
        <v>17</v>
      </c>
      <c r="C34">
        <f>'Full Data'!C31</f>
        <v>13655</v>
      </c>
    </row>
    <row r="35" spans="1:3" x14ac:dyDescent="0.25">
      <c r="A35" s="5"/>
      <c r="B35" t="s">
        <v>18</v>
      </c>
      <c r="C35">
        <f>'Full Data'!C32</f>
        <v>14645</v>
      </c>
    </row>
    <row r="36" spans="1:3" x14ac:dyDescent="0.25">
      <c r="A36" s="5"/>
      <c r="B36" t="s">
        <v>19</v>
      </c>
      <c r="C36">
        <f>'Full Data'!C33</f>
        <v>15083</v>
      </c>
    </row>
    <row r="37" spans="1:3" x14ac:dyDescent="0.25">
      <c r="A37" s="5"/>
      <c r="B37" t="s">
        <v>20</v>
      </c>
      <c r="C37">
        <f>'Full Data'!C34</f>
        <v>14837</v>
      </c>
    </row>
    <row r="38" spans="1:3" x14ac:dyDescent="0.25">
      <c r="A38" s="5"/>
      <c r="B38" t="s">
        <v>21</v>
      </c>
      <c r="C38">
        <f>'Full Data'!C35</f>
        <v>14992</v>
      </c>
    </row>
    <row r="39" spans="1:3" x14ac:dyDescent="0.25">
      <c r="A39" s="5"/>
      <c r="B39" t="s">
        <v>22</v>
      </c>
      <c r="C39">
        <f>'Full Data'!C36</f>
        <v>14550</v>
      </c>
    </row>
    <row r="40" spans="1:3" x14ac:dyDescent="0.25">
      <c r="A40" s="5"/>
      <c r="B40" t="s">
        <v>23</v>
      </c>
      <c r="C40">
        <f>'Full Data'!C37</f>
        <v>15415</v>
      </c>
    </row>
    <row r="41" spans="1:3" x14ac:dyDescent="0.25">
      <c r="A41" s="5"/>
      <c r="B41" t="s">
        <v>24</v>
      </c>
      <c r="C41">
        <f>'Full Data'!C38</f>
        <v>15412</v>
      </c>
    </row>
    <row r="42" spans="1:3" x14ac:dyDescent="0.25">
      <c r="A42" s="5"/>
      <c r="B42" t="s">
        <v>25</v>
      </c>
      <c r="C42">
        <f>'Full Data'!C39</f>
        <v>15873</v>
      </c>
    </row>
    <row r="43" spans="1:3" x14ac:dyDescent="0.25">
      <c r="A43" s="5"/>
      <c r="B43" t="s">
        <v>26</v>
      </c>
      <c r="C43">
        <f>'Full Data'!C40</f>
        <v>14486</v>
      </c>
    </row>
    <row r="44" spans="1:3" x14ac:dyDescent="0.25">
      <c r="A44" s="5">
        <v>2017</v>
      </c>
      <c r="B44" t="s">
        <v>15</v>
      </c>
      <c r="C44">
        <f>'Full Data'!C41</f>
        <v>13636</v>
      </c>
    </row>
    <row r="45" spans="1:3" x14ac:dyDescent="0.25">
      <c r="A45" s="5"/>
      <c r="B45" t="s">
        <v>16</v>
      </c>
      <c r="C45">
        <f>'Full Data'!C42</f>
        <v>13645</v>
      </c>
    </row>
    <row r="46" spans="1:3" x14ac:dyDescent="0.25">
      <c r="A46" s="5"/>
      <c r="B46" t="s">
        <v>17</v>
      </c>
      <c r="C46">
        <f>'Full Data'!C43</f>
        <v>13655</v>
      </c>
    </row>
    <row r="47" spans="1:3" x14ac:dyDescent="0.25">
      <c r="A47" s="5"/>
      <c r="B47" t="s">
        <v>18</v>
      </c>
      <c r="C47">
        <f>'Full Data'!C44</f>
        <v>14645</v>
      </c>
    </row>
    <row r="48" spans="1:3" x14ac:dyDescent="0.25">
      <c r="A48" s="5"/>
      <c r="B48" t="s">
        <v>19</v>
      </c>
      <c r="C48">
        <f>'Full Data'!C45</f>
        <v>15083</v>
      </c>
    </row>
    <row r="49" spans="1:3" x14ac:dyDescent="0.25">
      <c r="A49" s="5"/>
      <c r="B49" t="s">
        <v>20</v>
      </c>
      <c r="C49">
        <f>'Full Data'!C46</f>
        <v>14837</v>
      </c>
    </row>
    <row r="50" spans="1:3" x14ac:dyDescent="0.25">
      <c r="A50" s="5"/>
      <c r="B50" t="s">
        <v>21</v>
      </c>
      <c r="C50">
        <f>'Full Data'!C47</f>
        <v>14992</v>
      </c>
    </row>
    <row r="51" spans="1:3" x14ac:dyDescent="0.25">
      <c r="A51" s="5"/>
      <c r="B51" t="s">
        <v>22</v>
      </c>
      <c r="C51">
        <f>'Full Data'!C48</f>
        <v>14550</v>
      </c>
    </row>
    <row r="52" spans="1:3" x14ac:dyDescent="0.25">
      <c r="A52" s="5"/>
      <c r="B52" t="s">
        <v>23</v>
      </c>
      <c r="C52">
        <f>'Full Data'!C49</f>
        <v>15415</v>
      </c>
    </row>
    <row r="53" spans="1:3" x14ac:dyDescent="0.25">
      <c r="A53" s="5"/>
      <c r="B53" t="s">
        <v>24</v>
      </c>
      <c r="C53">
        <f>'Full Data'!C50</f>
        <v>15412</v>
      </c>
    </row>
    <row r="54" spans="1:3" x14ac:dyDescent="0.25">
      <c r="A54" s="5"/>
      <c r="B54" t="s">
        <v>25</v>
      </c>
      <c r="C54">
        <f>'Full Data'!C51</f>
        <v>15873</v>
      </c>
    </row>
    <row r="55" spans="1:3" x14ac:dyDescent="0.25">
      <c r="A55" s="5"/>
      <c r="B55" t="s">
        <v>26</v>
      </c>
      <c r="C55">
        <f>'Full Data'!C52</f>
        <v>14486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6" workbookViewId="0">
      <selection activeCell="C48" sqref="C48"/>
    </sheetView>
  </sheetViews>
  <sheetFormatPr defaultRowHeight="12.75" x14ac:dyDescent="0.2"/>
  <cols>
    <col min="1" max="16384" width="9.140625" style="1"/>
  </cols>
  <sheetData>
    <row r="1" spans="1:4" x14ac:dyDescent="0.2">
      <c r="C1" s="1">
        <v>825</v>
      </c>
      <c r="D1" s="1">
        <v>825</v>
      </c>
    </row>
    <row r="2" spans="1:4" x14ac:dyDescent="0.2">
      <c r="C2" s="1">
        <v>825</v>
      </c>
      <c r="D2" s="1">
        <v>825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2014</v>
      </c>
      <c r="B5" s="1">
        <v>1</v>
      </c>
      <c r="C5" s="1">
        <v>14563</v>
      </c>
      <c r="D5" s="1">
        <v>12083</v>
      </c>
    </row>
    <row r="6" spans="1:4" x14ac:dyDescent="0.2">
      <c r="A6" s="1">
        <v>2014</v>
      </c>
      <c r="B6" s="1">
        <v>2</v>
      </c>
      <c r="C6" s="1">
        <v>15313</v>
      </c>
      <c r="D6" s="1">
        <v>12869</v>
      </c>
    </row>
    <row r="7" spans="1:4" x14ac:dyDescent="0.2">
      <c r="A7" s="1">
        <v>2014</v>
      </c>
      <c r="B7" s="1">
        <v>3</v>
      </c>
      <c r="C7" s="1">
        <v>15632</v>
      </c>
      <c r="D7" s="1">
        <v>13236</v>
      </c>
    </row>
    <row r="8" spans="1:4" x14ac:dyDescent="0.2">
      <c r="A8" s="1">
        <v>2014</v>
      </c>
      <c r="B8" s="1">
        <v>4</v>
      </c>
      <c r="C8" s="1">
        <v>14815</v>
      </c>
      <c r="D8" s="1">
        <v>12397</v>
      </c>
    </row>
    <row r="9" spans="1:4" x14ac:dyDescent="0.2">
      <c r="A9" s="1">
        <v>2014</v>
      </c>
      <c r="B9" s="1">
        <v>5</v>
      </c>
      <c r="C9" s="1">
        <v>14452</v>
      </c>
      <c r="D9" s="1">
        <v>11537</v>
      </c>
    </row>
    <row r="10" spans="1:4" x14ac:dyDescent="0.2">
      <c r="A10" s="1">
        <v>2014</v>
      </c>
      <c r="B10" s="1">
        <v>6</v>
      </c>
      <c r="C10" s="1">
        <v>14837</v>
      </c>
      <c r="D10" s="1">
        <v>12351</v>
      </c>
    </row>
    <row r="11" spans="1:4" x14ac:dyDescent="0.2">
      <c r="A11" s="1">
        <v>2014</v>
      </c>
      <c r="B11" s="1">
        <v>7</v>
      </c>
      <c r="C11" s="1">
        <v>14992</v>
      </c>
      <c r="D11" s="1">
        <v>12384</v>
      </c>
    </row>
    <row r="12" spans="1:4" x14ac:dyDescent="0.2">
      <c r="A12" s="1">
        <v>2014</v>
      </c>
      <c r="B12" s="1">
        <v>8</v>
      </c>
      <c r="C12" s="1">
        <v>14728</v>
      </c>
      <c r="D12" s="1">
        <v>12402</v>
      </c>
    </row>
    <row r="13" spans="1:4" x14ac:dyDescent="0.2">
      <c r="A13" s="1">
        <v>2014</v>
      </c>
      <c r="B13" s="1">
        <v>9</v>
      </c>
      <c r="C13" s="1">
        <v>15473</v>
      </c>
      <c r="D13" s="1">
        <v>12614</v>
      </c>
    </row>
    <row r="14" spans="1:4" x14ac:dyDescent="0.2">
      <c r="A14" s="1">
        <v>2014</v>
      </c>
      <c r="B14" s="1">
        <v>10</v>
      </c>
      <c r="C14" s="1">
        <v>15040</v>
      </c>
      <c r="D14" s="1">
        <v>12588</v>
      </c>
    </row>
    <row r="15" spans="1:4" x14ac:dyDescent="0.2">
      <c r="A15" s="1">
        <v>2014</v>
      </c>
      <c r="B15" s="1">
        <v>11</v>
      </c>
      <c r="C15" s="1">
        <v>15422</v>
      </c>
      <c r="D15" s="1">
        <v>12917</v>
      </c>
    </row>
    <row r="16" spans="1:4" x14ac:dyDescent="0.2">
      <c r="A16" s="1">
        <v>2014</v>
      </c>
      <c r="B16" s="1">
        <v>12</v>
      </c>
      <c r="C16" s="1">
        <v>13982</v>
      </c>
      <c r="D16" s="1">
        <v>12233</v>
      </c>
    </row>
    <row r="17" spans="1:4" x14ac:dyDescent="0.2">
      <c r="A17" s="1">
        <v>2015</v>
      </c>
      <c r="B17" s="1">
        <v>1</v>
      </c>
      <c r="C17" s="1">
        <v>13785</v>
      </c>
      <c r="D17" s="1">
        <v>12420</v>
      </c>
    </row>
    <row r="18" spans="1:4" x14ac:dyDescent="0.2">
      <c r="A18" s="1">
        <v>2015</v>
      </c>
      <c r="B18" s="1">
        <v>2</v>
      </c>
      <c r="C18" s="1">
        <v>14647</v>
      </c>
      <c r="D18" s="1">
        <v>13481</v>
      </c>
    </row>
    <row r="19" spans="1:4" x14ac:dyDescent="0.2">
      <c r="A19" s="1">
        <v>2015</v>
      </c>
      <c r="B19" s="1">
        <v>3</v>
      </c>
      <c r="C19" s="1">
        <v>15440</v>
      </c>
      <c r="D19" s="1">
        <v>13435</v>
      </c>
    </row>
    <row r="20" spans="1:4" x14ac:dyDescent="0.2">
      <c r="A20" s="1">
        <v>2015</v>
      </c>
      <c r="B20" s="1">
        <v>4</v>
      </c>
      <c r="C20" s="1">
        <v>15438</v>
      </c>
      <c r="D20" s="1">
        <v>13114</v>
      </c>
    </row>
    <row r="21" spans="1:4" x14ac:dyDescent="0.2">
      <c r="A21" s="1">
        <v>2015</v>
      </c>
      <c r="B21" s="1">
        <v>5</v>
      </c>
      <c r="C21" s="1">
        <v>15083</v>
      </c>
      <c r="D21" s="1">
        <v>13118</v>
      </c>
    </row>
    <row r="22" spans="1:4" x14ac:dyDescent="0.2">
      <c r="A22" s="1">
        <v>2015</v>
      </c>
      <c r="B22" s="1">
        <v>6</v>
      </c>
      <c r="C22" s="4">
        <v>14837</v>
      </c>
      <c r="D22" s="4">
        <v>12351</v>
      </c>
    </row>
    <row r="23" spans="1:4" x14ac:dyDescent="0.2">
      <c r="A23" s="1">
        <v>2015</v>
      </c>
      <c r="B23" s="1">
        <v>7</v>
      </c>
      <c r="C23" s="4">
        <v>14992</v>
      </c>
      <c r="D23" s="4">
        <v>12384</v>
      </c>
    </row>
    <row r="24" spans="1:4" x14ac:dyDescent="0.2">
      <c r="A24" s="1">
        <v>2015</v>
      </c>
      <c r="B24" s="1">
        <v>8</v>
      </c>
      <c r="C24" s="1">
        <v>14550</v>
      </c>
      <c r="D24" s="1">
        <v>12255</v>
      </c>
    </row>
    <row r="25" spans="1:4" x14ac:dyDescent="0.2">
      <c r="A25" s="1">
        <v>2015</v>
      </c>
      <c r="B25" s="1">
        <v>9</v>
      </c>
      <c r="C25" s="1">
        <v>15415</v>
      </c>
      <c r="D25" s="1">
        <v>12893</v>
      </c>
    </row>
    <row r="26" spans="1:4" x14ac:dyDescent="0.2">
      <c r="A26" s="1">
        <v>2015</v>
      </c>
      <c r="B26" s="1">
        <v>10</v>
      </c>
      <c r="C26" s="1">
        <v>15412</v>
      </c>
      <c r="D26" s="1">
        <v>12918</v>
      </c>
    </row>
    <row r="27" spans="1:4" x14ac:dyDescent="0.2">
      <c r="A27" s="1">
        <v>2015</v>
      </c>
      <c r="B27" s="1">
        <v>11</v>
      </c>
      <c r="C27" s="1">
        <v>15873</v>
      </c>
      <c r="D27" s="1">
        <v>12951</v>
      </c>
    </row>
    <row r="28" spans="1:4" x14ac:dyDescent="0.2">
      <c r="A28" s="1">
        <v>2015</v>
      </c>
      <c r="B28" s="1">
        <v>12</v>
      </c>
      <c r="C28" s="1">
        <v>14486</v>
      </c>
      <c r="D28" s="1">
        <v>11944</v>
      </c>
    </row>
    <row r="29" spans="1:4" x14ac:dyDescent="0.2">
      <c r="A29" s="1">
        <v>2016</v>
      </c>
      <c r="B29" s="1">
        <v>1</v>
      </c>
      <c r="C29" s="1">
        <v>13636</v>
      </c>
      <c r="D29" s="1">
        <v>10654</v>
      </c>
    </row>
    <row r="30" spans="1:4" x14ac:dyDescent="0.2">
      <c r="A30" s="1">
        <v>2016</v>
      </c>
      <c r="B30" s="1">
        <v>2</v>
      </c>
      <c r="C30" s="1">
        <v>13645</v>
      </c>
      <c r="D30" s="1">
        <v>11263</v>
      </c>
    </row>
    <row r="31" spans="1:4" x14ac:dyDescent="0.2">
      <c r="A31" s="1">
        <v>2016</v>
      </c>
      <c r="B31" s="1">
        <v>3</v>
      </c>
      <c r="C31" s="1">
        <v>13655</v>
      </c>
      <c r="D31" s="1">
        <v>11476</v>
      </c>
    </row>
    <row r="32" spans="1:4" x14ac:dyDescent="0.2">
      <c r="A32" s="1">
        <v>2016</v>
      </c>
      <c r="B32" s="1">
        <v>4</v>
      </c>
      <c r="C32" s="1">
        <v>14645</v>
      </c>
      <c r="D32" s="1">
        <v>12314</v>
      </c>
    </row>
    <row r="33" spans="1:4" x14ac:dyDescent="0.2">
      <c r="A33" s="1">
        <v>2016</v>
      </c>
      <c r="B33" s="1">
        <v>5</v>
      </c>
      <c r="C33" s="4">
        <v>15083</v>
      </c>
      <c r="D33" s="1">
        <v>12282</v>
      </c>
    </row>
    <row r="34" spans="1:4" x14ac:dyDescent="0.2">
      <c r="A34" s="1">
        <v>2016</v>
      </c>
      <c r="B34" s="1">
        <v>6</v>
      </c>
      <c r="C34" s="4">
        <v>14837</v>
      </c>
      <c r="D34" s="1">
        <v>12293</v>
      </c>
    </row>
    <row r="35" spans="1:4" x14ac:dyDescent="0.2">
      <c r="A35" s="1">
        <v>2016</v>
      </c>
      <c r="B35" s="1">
        <v>7</v>
      </c>
      <c r="C35" s="4">
        <v>14992</v>
      </c>
      <c r="D35" s="1">
        <v>12435</v>
      </c>
    </row>
    <row r="36" spans="1:4" x14ac:dyDescent="0.2">
      <c r="A36" s="1">
        <v>2016</v>
      </c>
      <c r="B36" s="1">
        <v>8</v>
      </c>
      <c r="C36" s="4">
        <v>14550</v>
      </c>
      <c r="D36" s="4">
        <v>12255</v>
      </c>
    </row>
    <row r="37" spans="1:4" x14ac:dyDescent="0.2">
      <c r="A37" s="1">
        <v>2016</v>
      </c>
      <c r="B37" s="1">
        <v>9</v>
      </c>
      <c r="C37" s="4">
        <v>15415</v>
      </c>
      <c r="D37" s="1">
        <v>12294</v>
      </c>
    </row>
    <row r="38" spans="1:4" x14ac:dyDescent="0.2">
      <c r="A38" s="1">
        <v>2016</v>
      </c>
      <c r="B38" s="1">
        <v>10</v>
      </c>
      <c r="C38" s="4">
        <v>15412</v>
      </c>
      <c r="D38" s="1">
        <v>12232</v>
      </c>
    </row>
    <row r="39" spans="1:4" x14ac:dyDescent="0.2">
      <c r="A39" s="1">
        <v>2016</v>
      </c>
      <c r="B39" s="1">
        <v>11</v>
      </c>
      <c r="C39" s="4">
        <v>15873</v>
      </c>
      <c r="D39" s="1">
        <v>12851</v>
      </c>
    </row>
    <row r="40" spans="1:4" x14ac:dyDescent="0.2">
      <c r="A40" s="1">
        <v>2016</v>
      </c>
      <c r="B40" s="1">
        <v>12</v>
      </c>
      <c r="C40" s="4">
        <v>14486</v>
      </c>
      <c r="D40" s="1">
        <v>11987</v>
      </c>
    </row>
    <row r="41" spans="1:4" x14ac:dyDescent="0.2">
      <c r="A41" s="1">
        <v>2017</v>
      </c>
      <c r="B41" s="1">
        <v>1</v>
      </c>
      <c r="C41" s="4">
        <v>13636</v>
      </c>
      <c r="D41" s="1">
        <v>12576</v>
      </c>
    </row>
    <row r="42" spans="1:4" x14ac:dyDescent="0.2">
      <c r="A42" s="1">
        <v>2017</v>
      </c>
      <c r="B42" s="1">
        <v>2</v>
      </c>
      <c r="C42" s="4">
        <v>13645</v>
      </c>
      <c r="D42" s="1">
        <v>12419</v>
      </c>
    </row>
    <row r="43" spans="1:4" x14ac:dyDescent="0.2">
      <c r="A43" s="1">
        <v>2017</v>
      </c>
      <c r="B43" s="1">
        <v>3</v>
      </c>
      <c r="C43" s="4">
        <v>13655</v>
      </c>
      <c r="D43" s="1">
        <v>12336</v>
      </c>
    </row>
    <row r="44" spans="1:4" x14ac:dyDescent="0.2">
      <c r="A44" s="1">
        <v>2017</v>
      </c>
      <c r="B44" s="1">
        <v>4</v>
      </c>
      <c r="C44" s="4">
        <v>14645</v>
      </c>
      <c r="D44" s="1">
        <v>12566</v>
      </c>
    </row>
    <row r="45" spans="1:4" x14ac:dyDescent="0.2">
      <c r="A45" s="1">
        <v>2017</v>
      </c>
      <c r="B45" s="1">
        <v>5</v>
      </c>
      <c r="C45" s="4">
        <v>15083</v>
      </c>
      <c r="D45" s="1">
        <v>12511</v>
      </c>
    </row>
    <row r="46" spans="1:4" x14ac:dyDescent="0.2">
      <c r="A46" s="1">
        <v>2017</v>
      </c>
      <c r="B46" s="1">
        <v>6</v>
      </c>
      <c r="C46" s="4">
        <v>14837</v>
      </c>
      <c r="D46" s="1">
        <v>12652</v>
      </c>
    </row>
    <row r="47" spans="1:4" x14ac:dyDescent="0.2">
      <c r="A47" s="1">
        <v>2017</v>
      </c>
      <c r="B47" s="1">
        <v>7</v>
      </c>
      <c r="C47" s="4">
        <v>14992</v>
      </c>
      <c r="D47" s="1">
        <v>12509</v>
      </c>
    </row>
    <row r="48" spans="1:4" x14ac:dyDescent="0.2">
      <c r="A48" s="1">
        <v>2017</v>
      </c>
      <c r="B48" s="1">
        <v>8</v>
      </c>
      <c r="C48" s="4">
        <v>14550</v>
      </c>
      <c r="D48" s="1">
        <v>12177</v>
      </c>
    </row>
    <row r="49" spans="1:4" x14ac:dyDescent="0.2">
      <c r="A49" s="1">
        <v>2017</v>
      </c>
      <c r="B49" s="1">
        <v>9</v>
      </c>
      <c r="C49" s="4">
        <v>15415</v>
      </c>
      <c r="D49" s="1">
        <v>12042</v>
      </c>
    </row>
    <row r="50" spans="1:4" x14ac:dyDescent="0.2">
      <c r="A50" s="1">
        <v>2017</v>
      </c>
      <c r="B50" s="1">
        <v>10</v>
      </c>
      <c r="C50" s="4">
        <v>15412</v>
      </c>
      <c r="D50" s="4">
        <v>12232</v>
      </c>
    </row>
    <row r="51" spans="1:4" x14ac:dyDescent="0.2">
      <c r="A51" s="1">
        <v>2017</v>
      </c>
      <c r="B51" s="1">
        <v>11</v>
      </c>
      <c r="C51" s="4">
        <v>15873</v>
      </c>
      <c r="D51" s="4">
        <v>12851</v>
      </c>
    </row>
    <row r="52" spans="1:4" x14ac:dyDescent="0.2">
      <c r="A52" s="1">
        <v>2017</v>
      </c>
      <c r="B52" s="1">
        <v>12</v>
      </c>
      <c r="C52" s="4">
        <v>14486</v>
      </c>
      <c r="D52" s="4">
        <v>11987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825-Summed</vt:lpstr>
      <vt:lpstr>C825-Westbound</vt:lpstr>
      <vt:lpstr>C825-Eastbound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2018-01-22T09:11:13Z</dcterms:created>
  <dcterms:modified xsi:type="dcterms:W3CDTF">2018-02-08T13:32:21Z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