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813-Summed" sheetId="7" r:id="rId1"/>
    <sheet name="C813-Southboundbus" sheetId="6" r:id="rId2"/>
    <sheet name="C813-Southboundtraffic" sheetId="5" r:id="rId3"/>
    <sheet name="C813-Northboundtraffic" sheetId="4" r:id="rId4"/>
    <sheet name="C813-northboundbus" sheetId="3" r:id="rId5"/>
    <sheet name="Full Data" sheetId="2" r:id="rId6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7" l="1"/>
  <c r="C54" i="7"/>
  <c r="C53" i="7"/>
  <c r="C52" i="7"/>
  <c r="C51" i="7"/>
  <c r="C50" i="7"/>
  <c r="C49" i="7"/>
  <c r="C48" i="7"/>
  <c r="C47" i="7"/>
  <c r="C46" i="7"/>
  <c r="C45" i="7"/>
  <c r="C44" i="7"/>
  <c r="G18" i="7" s="1"/>
  <c r="C43" i="7"/>
  <c r="C42" i="7"/>
  <c r="C41" i="7"/>
  <c r="C40" i="7"/>
  <c r="C38" i="7"/>
  <c r="C37" i="7"/>
  <c r="C36" i="7"/>
  <c r="C35" i="7"/>
  <c r="C34" i="7"/>
  <c r="C33" i="7"/>
  <c r="C32" i="7"/>
  <c r="C31" i="7"/>
  <c r="C30" i="7"/>
  <c r="C29" i="7"/>
  <c r="C28" i="7"/>
  <c r="C26" i="7"/>
  <c r="C24" i="7"/>
  <c r="C23" i="7"/>
  <c r="C22" i="7"/>
  <c r="C21" i="7"/>
  <c r="C20" i="7"/>
  <c r="C19" i="7"/>
  <c r="G29" i="7" s="1"/>
  <c r="C18" i="7"/>
  <c r="G28" i="7" s="1"/>
  <c r="C17" i="7"/>
  <c r="G27" i="7" s="1"/>
  <c r="C16" i="7"/>
  <c r="G26" i="7" s="1"/>
  <c r="C15" i="7"/>
  <c r="C14" i="7"/>
  <c r="G24" i="7" s="1"/>
  <c r="C12" i="7"/>
  <c r="G22" i="7" s="1"/>
  <c r="C11" i="7"/>
  <c r="G21" i="7" s="1"/>
  <c r="C10" i="7"/>
  <c r="G20" i="7" s="1"/>
  <c r="C9" i="7"/>
  <c r="G19" i="7" s="1"/>
  <c r="C8" i="7"/>
  <c r="C55" i="6"/>
  <c r="C54" i="6"/>
  <c r="G11" i="6" s="1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9" i="7" s="1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G29" i="6" s="1"/>
  <c r="C18" i="6"/>
  <c r="G28" i="6" s="1"/>
  <c r="C17" i="6"/>
  <c r="G27" i="6" s="1"/>
  <c r="C16" i="6"/>
  <c r="G26" i="6" s="1"/>
  <c r="C15" i="6"/>
  <c r="G25" i="6" s="1"/>
  <c r="C14" i="6"/>
  <c r="G24" i="6" s="1"/>
  <c r="C13" i="6"/>
  <c r="C12" i="6"/>
  <c r="G22" i="6" s="1"/>
  <c r="C11" i="6"/>
  <c r="G21" i="6" s="1"/>
  <c r="C10" i="6"/>
  <c r="C9" i="6"/>
  <c r="C8" i="6"/>
  <c r="G20" i="6"/>
  <c r="G19" i="6"/>
  <c r="C55" i="5"/>
  <c r="C54" i="5"/>
  <c r="C53" i="5"/>
  <c r="C52" i="5"/>
  <c r="C51" i="5"/>
  <c r="C50" i="5"/>
  <c r="C49" i="5"/>
  <c r="C48" i="5"/>
  <c r="G22" i="5" s="1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5" i="7" s="1"/>
  <c r="C24" i="5"/>
  <c r="G9" i="5" s="1"/>
  <c r="C23" i="5"/>
  <c r="C22" i="5"/>
  <c r="C21" i="5"/>
  <c r="C20" i="5"/>
  <c r="C19" i="5"/>
  <c r="C18" i="5"/>
  <c r="C17" i="5"/>
  <c r="C16" i="5"/>
  <c r="C15" i="5"/>
  <c r="C14" i="5"/>
  <c r="G24" i="5" s="1"/>
  <c r="C13" i="5"/>
  <c r="G23" i="5" s="1"/>
  <c r="C12" i="5"/>
  <c r="C11" i="5"/>
  <c r="G21" i="5" s="1"/>
  <c r="C10" i="5"/>
  <c r="G20" i="5" s="1"/>
  <c r="C9" i="5"/>
  <c r="G19" i="5" s="1"/>
  <c r="C8" i="5"/>
  <c r="G10" i="5"/>
  <c r="G29" i="5"/>
  <c r="G28" i="5"/>
  <c r="G27" i="5"/>
  <c r="G26" i="5"/>
  <c r="G25" i="5"/>
  <c r="G18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G10" i="4" s="1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G29" i="4" s="1"/>
  <c r="C18" i="4"/>
  <c r="C17" i="4"/>
  <c r="G27" i="4" s="1"/>
  <c r="C16" i="4"/>
  <c r="G26" i="4" s="1"/>
  <c r="C15" i="4"/>
  <c r="C14" i="4"/>
  <c r="C13" i="4"/>
  <c r="G23" i="4" s="1"/>
  <c r="C12" i="4"/>
  <c r="G22" i="4" s="1"/>
  <c r="C11" i="4"/>
  <c r="G21" i="4" s="1"/>
  <c r="C10" i="4"/>
  <c r="G20" i="4" s="1"/>
  <c r="C9" i="4"/>
  <c r="C8" i="4"/>
  <c r="G11" i="4"/>
  <c r="G28" i="4"/>
  <c r="G24" i="4"/>
  <c r="G19" i="4"/>
  <c r="G18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G21" i="3" s="1"/>
  <c r="C34" i="3"/>
  <c r="C33" i="3"/>
  <c r="G19" i="3" s="1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G29" i="3" s="1"/>
  <c r="C18" i="3"/>
  <c r="G28" i="3" s="1"/>
  <c r="C17" i="3"/>
  <c r="G27" i="3" s="1"/>
  <c r="C16" i="3"/>
  <c r="G26" i="3" s="1"/>
  <c r="C15" i="3"/>
  <c r="G25" i="3" s="1"/>
  <c r="C14" i="3"/>
  <c r="G24" i="3" s="1"/>
  <c r="C13" i="3"/>
  <c r="G23" i="3" s="1"/>
  <c r="C12" i="3"/>
  <c r="C11" i="3"/>
  <c r="C10" i="3"/>
  <c r="C9" i="3"/>
  <c r="C8" i="3"/>
  <c r="G11" i="3"/>
  <c r="G22" i="3"/>
  <c r="G20" i="3"/>
  <c r="G18" i="3"/>
  <c r="G10" i="6" l="1"/>
  <c r="G23" i="6"/>
  <c r="C27" i="7"/>
  <c r="G9" i="7" s="1"/>
  <c r="G25" i="7"/>
  <c r="G9" i="4"/>
  <c r="C13" i="7"/>
  <c r="G23" i="7" s="1"/>
  <c r="G11" i="7"/>
  <c r="G10" i="7"/>
  <c r="G9" i="6"/>
  <c r="G18" i="6"/>
  <c r="G8" i="6"/>
  <c r="G11" i="5"/>
  <c r="G8" i="5"/>
  <c r="G25" i="4"/>
  <c r="G8" i="4"/>
  <c r="G10" i="3"/>
  <c r="G9" i="3"/>
  <c r="G8" i="3"/>
  <c r="G8" i="7" l="1"/>
</calcChain>
</file>

<file path=xl/sharedStrings.xml><?xml version="1.0" encoding="utf-8"?>
<sst xmlns="http://schemas.openxmlformats.org/spreadsheetml/2006/main" count="400" uniqueCount="30">
  <si>
    <t>Southbound bus</t>
  </si>
  <si>
    <t>Southbound traffic</t>
  </si>
  <si>
    <t>Northbound traffic</t>
  </si>
  <si>
    <t>northbound bus</t>
  </si>
  <si>
    <t>Month</t>
  </si>
  <si>
    <t>Year</t>
  </si>
  <si>
    <t>A270 Lewes Road between Bear Rd &amp; Coombe Rd</t>
  </si>
  <si>
    <t>Traffic</t>
  </si>
  <si>
    <t>2014-2017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</si>
  <si>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</si>
  <si>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</si>
  <si>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</si>
  <si>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</si>
  <si>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</si>
  <si>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</si>
  <si>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</si>
  <si>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</si>
  <si>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</si>
  <si>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</si>
  <si>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</si>
  <si>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</si>
  <si>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</si>
  <si>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</si>
  <si>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</si>
  <si>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</si>
  <si>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</si>
  <si>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</si>
  <si>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</si>
  <si>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</si>
  <si>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northbound bus &amp; Northbound traffic &amp; Southbound traffic &amp; Southbound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</si>
</sst>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</a:t>
            </a:r>
            <a:r>
              <a:rPr lang="en-GB" sz="1600" baseline="0"/>
              <a:t> Traffic (2014-2017)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'813-Summed'!$F$8:$F$11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'813-Summed'!$G$8:$G$11</c:f>
              <c:numCache>
                <c:formatCode>0</c:formatCode>
                <c:ptCount val="4"/>
                <c:pt idx="0">
                  <c:v>20858.747945205479</c:v>
                </c:pt>
                <c:pt idx="1">
                  <c:v>19988.936986301371</c:v>
                </c:pt>
                <c:pt idx="2">
                  <c:v>20047.669398907103</c:v>
                </c:pt>
                <c:pt idx="3">
                  <c:v>19952.175342465755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58112"/>
        <c:axId val="97259904"/>
      </c:lineChart>
      <c:catAx>
        <c:axId val="9725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7259904"/>
        <c:crosses val="autoZero"/>
        <c:auto val="1"/>
        <c:lblAlgn val="ctr"/>
        <c:lblOffset val="100"/>
        <c:noMultiLvlLbl val="0"/>
      </c:catAx>
      <c:valAx>
        <c:axId val="97259904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7258112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</a:t>
            </a:r>
            <a:r>
              <a:rPr lang="en-GB" sz="1600" baseline="0"/>
              <a:t> Traffic (2014-2017)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'813-Summed'!$F$18:$F$29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'813-Summed'!$G$18:$G$29</c:f>
              <c:numCache>
                <c:formatCode>0</c:formatCode>
                <c:ptCount val="12"/>
                <c:pt idx="0">
                  <c:v>19771.75</c:v>
                </c:pt>
                <c:pt idx="1">
                  <c:v>20447.75</c:v>
                </c:pt>
                <c:pt idx="2">
                  <c:v>20418</c:v>
                </c:pt>
                <c:pt idx="3">
                  <c:v>19929</c:v>
                </c:pt>
                <c:pt idx="4">
                  <c:v>20601</c:v>
                </c:pt>
                <c:pt idx="5">
                  <c:v>21679.5</c:v>
                </c:pt>
                <c:pt idx="6">
                  <c:v>20528</c:v>
                </c:pt>
                <c:pt idx="7">
                  <c:v>19279.75</c:v>
                </c:pt>
                <c:pt idx="8">
                  <c:v>20323.25</c:v>
                </c:pt>
                <c:pt idx="9">
                  <c:v>20215.75</c:v>
                </c:pt>
                <c:pt idx="10">
                  <c:v>20295.25</c:v>
                </c:pt>
                <c:pt idx="11">
                  <c:v>19125.5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92672"/>
        <c:axId val="97294208"/>
      </c:lineChart>
      <c:catAx>
        <c:axId val="97292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7294208"/>
        <c:crosses val="autoZero"/>
        <c:auto val="1"/>
        <c:lblAlgn val="ctr"/>
        <c:lblOffset val="100"/>
        <c:noMultiLvlLbl val="0"/>
      </c:catAx>
      <c:valAx>
        <c:axId val="97294208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7292672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0</xdr:row>
      <xdr:rowOff>185737</xdr:rowOff>
    </xdr:from>
    <xdr:to>
      <xdr:col>16</xdr:col>
      <xdr:colOff>561975</xdr:colOff>
      <xdr:row>15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247650</xdr:colOff>
      <xdr:row>16</xdr:row>
      <xdr:rowOff>42862</xdr:rowOff>
    </xdr:from>
    <xdr:to>
      <xdr:col>16</xdr:col>
      <xdr:colOff>552450</xdr:colOff>
      <xdr:row>30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T20" sqref="T20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813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29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5">
        <v>2014</v>
      </c>
      <c r="B8" t="s">
        <v>17</v>
      </c>
      <c r="C8" s="3">
        <f>IF(AND(ISNUMBER('C813-Southboundbus'!C8),ISNUMBER('C813-Southboundtraffic'!C8),ISNUMBER('C813-Northboundtraffic'!C8),ISNUMBER('C813-northboundbus'!C8)),SUM('C813-Southboundbus'!C8,'C813-Southboundtraffic'!C8,'C813-Northboundtraffic'!C8,'C813-northboundbus'!C8),"")</f>
        <v>21012</v>
      </c>
      <c r="F8">
        <v>2014</v>
      </c>
      <c r="G8" s="3">
        <f>SUM(31*C8,28*C9,31*C10,30*C11,31*C12,30*C13,31*C14,31*C15,30*C16,31*C17,30*C18,31*C19)/365</f>
        <v>20858.747945205479</v>
      </c>
    </row>
    <row r="9" spans="1:7" x14ac:dyDescent="0.25">
      <c r="A9" s="5"/>
      <c r="B9" t="s">
        <v>18</v>
      </c>
      <c r="C9" s="3">
        <f>IF(AND(ISNUMBER('C813-Southboundbus'!C9),ISNUMBER('C813-Southboundtraffic'!C9),ISNUMBER('C813-Northboundtraffic'!C9),ISNUMBER('C813-northboundbus'!C9)),SUM('C813-Southboundbus'!C9,'C813-Southboundtraffic'!C9,'C813-Northboundtraffic'!C9,'C813-northboundbus'!C9),"")</f>
        <v>22144</v>
      </c>
      <c r="F9">
        <v>2015</v>
      </c>
      <c r="G9" s="3">
        <f>SUM(31*C20,28*C21,31*C22,30*C23,31*C24,30*C25,31*C26,31*C27,30*C28,31*C29,30*C30,31*C31)/365</f>
        <v>19988.936986301371</v>
      </c>
    </row>
    <row r="10" spans="1:7" x14ac:dyDescent="0.25">
      <c r="A10" s="5"/>
      <c r="B10" t="s">
        <v>19</v>
      </c>
      <c r="C10" s="3">
        <f>IF(AND(ISNUMBER('C813-Southboundbus'!C10),ISNUMBER('C813-Southboundtraffic'!C10),ISNUMBER('C813-Northboundtraffic'!C10),ISNUMBER('C813-northboundbus'!C10)),SUM('C813-Southboundbus'!C10,'C813-Southboundtraffic'!C10,'C813-Northboundtraffic'!C10,'C813-northboundbus'!C10),"")</f>
        <v>22592</v>
      </c>
      <c r="F10">
        <v>2016</v>
      </c>
      <c r="G10" s="3">
        <f>SUM(31*C32,29*C33,31*C34,30*C35,31*C36,30*C37,31*C38,31*C39,30*C40,31*C41,30*C42,31*C43)/366</f>
        <v>20047.669398907103</v>
      </c>
    </row>
    <row r="11" spans="1:7" x14ac:dyDescent="0.25">
      <c r="A11" s="5"/>
      <c r="B11" t="s">
        <v>20</v>
      </c>
      <c r="C11" s="3">
        <f>IF(AND(ISNUMBER('C813-Southboundbus'!C11),ISNUMBER('C813-Southboundtraffic'!C11),ISNUMBER('C813-Northboundtraffic'!C11),ISNUMBER('C813-northboundbus'!C11)),SUM('C813-Southboundbus'!C11,'C813-Southboundtraffic'!C11,'C813-Northboundtraffic'!C11,'C813-northboundbus'!C11),"")</f>
        <v>21078</v>
      </c>
      <c r="F11">
        <v>2017</v>
      </c>
      <c r="G11" s="3">
        <f>SUM(31*C44,28*C45,31*C46,30*C47,31*C48,30*C49,31*C50,31*C51,30*C52,31*C53,30*C54,31*C55)/365</f>
        <v>19952.175342465755</v>
      </c>
    </row>
    <row r="12" spans="1:7" x14ac:dyDescent="0.25">
      <c r="A12" s="5"/>
      <c r="B12" t="s">
        <v>21</v>
      </c>
      <c r="C12" s="3">
        <f>IF(AND(ISNUMBER('C813-Southboundbus'!C12),ISNUMBER('C813-Southboundtraffic'!C12),ISNUMBER('C813-Northboundtraffic'!C12),ISNUMBER('C813-northboundbus'!C12)),SUM('C813-Southboundbus'!C12,'C813-Southboundtraffic'!C12,'C813-Northboundtraffic'!C12,'C813-northboundbus'!C12),"")</f>
        <v>21667</v>
      </c>
    </row>
    <row r="13" spans="1:7" x14ac:dyDescent="0.25">
      <c r="A13" s="5"/>
      <c r="B13" t="s">
        <v>22</v>
      </c>
      <c r="C13" s="3">
        <f>IF(AND(ISNUMBER('C813-Southboundbus'!C13),ISNUMBER('C813-Southboundtraffic'!C13),ISNUMBER('C813-Northboundtraffic'!C13),ISNUMBER('C813-northboundbus'!C13)),SUM('C813-Southboundbus'!C13,'C813-Southboundtraffic'!C13,'C813-Northboundtraffic'!C13,'C813-northboundbus'!C13),"")</f>
        <v>23276</v>
      </c>
    </row>
    <row r="14" spans="1:7" x14ac:dyDescent="0.25">
      <c r="A14" s="5"/>
      <c r="B14" t="s">
        <v>23</v>
      </c>
      <c r="C14" s="3">
        <f>IF(AND(ISNUMBER('C813-Southboundbus'!C14),ISNUMBER('C813-Southboundtraffic'!C14),ISNUMBER('C813-Northboundtraffic'!C14),ISNUMBER('C813-northboundbus'!C14)),SUM('C813-Southboundbus'!C14,'C813-Southboundtraffic'!C14,'C813-Northboundtraffic'!C14,'C813-northboundbus'!C14),"")</f>
        <v>22496</v>
      </c>
    </row>
    <row r="15" spans="1:7" x14ac:dyDescent="0.25">
      <c r="A15" s="5"/>
      <c r="B15" t="s">
        <v>24</v>
      </c>
      <c r="C15" s="3">
        <f>IF(AND(ISNUMBER('C813-Southboundbus'!C15),ISNUMBER('C813-Southboundtraffic'!C15),ISNUMBER('C813-Northboundtraffic'!C15),ISNUMBER('C813-northboundbus'!C15)),SUM('C813-Southboundbus'!C15,'C813-Southboundtraffic'!C15,'C813-Northboundtraffic'!C15,'C813-northboundbus'!C15),"")</f>
        <v>19299</v>
      </c>
    </row>
    <row r="16" spans="1:7" x14ac:dyDescent="0.25">
      <c r="A16" s="5"/>
      <c r="B16" t="s">
        <v>25</v>
      </c>
      <c r="C16" s="3">
        <f>IF(AND(ISNUMBER('C813-Southboundbus'!C16),ISNUMBER('C813-Southboundtraffic'!C16),ISNUMBER('C813-Northboundtraffic'!C16),ISNUMBER('C813-northboundbus'!C16)),SUM('C813-Southboundbus'!C16,'C813-Southboundtraffic'!C16,'C813-Northboundtraffic'!C16,'C813-northboundbus'!C16),"")</f>
        <v>19285</v>
      </c>
    </row>
    <row r="17" spans="1:7" x14ac:dyDescent="0.25">
      <c r="A17" s="5"/>
      <c r="B17" t="s">
        <v>26</v>
      </c>
      <c r="C17" s="3">
        <f>IF(AND(ISNUMBER('C813-Southboundbus'!C17),ISNUMBER('C813-Southboundtraffic'!C17),ISNUMBER('C813-Northboundtraffic'!C17),ISNUMBER('C813-northboundbus'!C17)),SUM('C813-Southboundbus'!C17,'C813-Southboundtraffic'!C17,'C813-Northboundtraffic'!C17,'C813-northboundbus'!C17),"")</f>
        <v>20185</v>
      </c>
      <c r="F17" s="2" t="s">
        <v>4</v>
      </c>
      <c r="G17" s="2" t="s">
        <v>16</v>
      </c>
    </row>
    <row r="18" spans="1:7" x14ac:dyDescent="0.25">
      <c r="A18" s="5"/>
      <c r="B18" t="s">
        <v>27</v>
      </c>
      <c r="C18" s="3">
        <f>IF(AND(ISNUMBER('C813-Southboundbus'!C18),ISNUMBER('C813-Southboundtraffic'!C18),ISNUMBER('C813-Northboundtraffic'!C18),ISNUMBER('C813-northboundbus'!C18)),SUM('C813-Southboundbus'!C18,'C813-Southboundtraffic'!C18,'C813-Northboundtraffic'!C18,'C813-northboundbus'!C18),"")</f>
        <v>19165</v>
      </c>
      <c r="F18" t="s">
        <v>17</v>
      </c>
      <c r="G18" s="3">
        <f t="shared" ref="G18:G29" si="0">AVERAGE(C8,C20,C32,C44)</f>
        <v>19771.75</v>
      </c>
    </row>
    <row r="19" spans="1:7" x14ac:dyDescent="0.25">
      <c r="A19" s="5"/>
      <c r="B19" t="s">
        <v>28</v>
      </c>
      <c r="C19" s="3">
        <f>IF(AND(ISNUMBER('C813-Southboundbus'!C19),ISNUMBER('C813-Southboundtraffic'!C19),ISNUMBER('C813-Northboundtraffic'!C19),ISNUMBER('C813-northboundbus'!C19)),SUM('C813-Southboundbus'!C19,'C813-Southboundtraffic'!C19,'C813-Northboundtraffic'!C19,'C813-northboundbus'!C19),"")</f>
        <v>18210</v>
      </c>
      <c r="F19" t="s">
        <v>18</v>
      </c>
      <c r="G19" s="3">
        <f t="shared" si="0"/>
        <v>20447.75</v>
      </c>
    </row>
    <row r="20" spans="1:7" x14ac:dyDescent="0.25">
      <c r="A20" s="5">
        <v>2015</v>
      </c>
      <c r="B20" t="s">
        <v>17</v>
      </c>
      <c r="C20" s="3">
        <f>IF(AND(ISNUMBER('C813-Southboundbus'!C20),ISNUMBER('C813-Southboundtraffic'!C20),ISNUMBER('C813-Northboundtraffic'!C20),ISNUMBER('C813-northboundbus'!C20)),SUM('C813-Southboundbus'!C20,'C813-Southboundtraffic'!C20,'C813-Northboundtraffic'!C20,'C813-northboundbus'!C20),"")</f>
        <v>19047</v>
      </c>
      <c r="F20" t="s">
        <v>19</v>
      </c>
      <c r="G20" s="3">
        <f t="shared" si="0"/>
        <v>20418</v>
      </c>
    </row>
    <row r="21" spans="1:7" x14ac:dyDescent="0.25">
      <c r="A21" s="5"/>
      <c r="B21" t="s">
        <v>18</v>
      </c>
      <c r="C21" s="3">
        <f>IF(AND(ISNUMBER('C813-Southboundbus'!C21),ISNUMBER('C813-Southboundtraffic'!C21),ISNUMBER('C813-Northboundtraffic'!C21),ISNUMBER('C813-northboundbus'!C21)),SUM('C813-Southboundbus'!C21,'C813-Southboundtraffic'!C21,'C813-Northboundtraffic'!C21,'C813-northboundbus'!C21),"")</f>
        <v>19816</v>
      </c>
      <c r="F21" t="s">
        <v>20</v>
      </c>
      <c r="G21" s="3">
        <f t="shared" si="0"/>
        <v>19929</v>
      </c>
    </row>
    <row r="22" spans="1:7" x14ac:dyDescent="0.25">
      <c r="A22" s="5"/>
      <c r="B22" t="s">
        <v>19</v>
      </c>
      <c r="C22" s="3">
        <f>IF(AND(ISNUMBER('C813-Southboundbus'!C22),ISNUMBER('C813-Southboundtraffic'!C22),ISNUMBER('C813-Northboundtraffic'!C22),ISNUMBER('C813-northboundbus'!C22)),SUM('C813-Southboundbus'!C22,'C813-Southboundtraffic'!C22,'C813-Northboundtraffic'!C22,'C813-northboundbus'!C22),"")</f>
        <v>20110</v>
      </c>
      <c r="F22" t="s">
        <v>21</v>
      </c>
      <c r="G22" s="3">
        <f t="shared" si="0"/>
        <v>20601</v>
      </c>
    </row>
    <row r="23" spans="1:7" x14ac:dyDescent="0.25">
      <c r="A23" s="5"/>
      <c r="B23" t="s">
        <v>20</v>
      </c>
      <c r="C23" s="3">
        <f>IF(AND(ISNUMBER('C813-Southboundbus'!C23),ISNUMBER('C813-Southboundtraffic'!C23),ISNUMBER('C813-Northboundtraffic'!C23),ISNUMBER('C813-northboundbus'!C23)),SUM('C813-Southboundbus'!C23,'C813-Southboundtraffic'!C23,'C813-Northboundtraffic'!C23,'C813-northboundbus'!C23),"")</f>
        <v>19904</v>
      </c>
      <c r="F23" t="s">
        <v>22</v>
      </c>
      <c r="G23" s="3">
        <f t="shared" si="0"/>
        <v>21679.5</v>
      </c>
    </row>
    <row r="24" spans="1:7" x14ac:dyDescent="0.25">
      <c r="A24" s="5"/>
      <c r="B24" t="s">
        <v>21</v>
      </c>
      <c r="C24" s="3">
        <f>IF(AND(ISNUMBER('C813-Southboundbus'!C24),ISNUMBER('C813-Southboundtraffic'!C24),ISNUMBER('C813-Northboundtraffic'!C24),ISNUMBER('C813-northboundbus'!C24)),SUM('C813-Southboundbus'!C24,'C813-Southboundtraffic'!C24,'C813-Northboundtraffic'!C24,'C813-northboundbus'!C24),"")</f>
        <v>19971</v>
      </c>
      <c r="F24" t="s">
        <v>23</v>
      </c>
      <c r="G24" s="3">
        <f t="shared" si="0"/>
        <v>20528</v>
      </c>
    </row>
    <row r="25" spans="1:7" x14ac:dyDescent="0.25">
      <c r="A25" s="5"/>
      <c r="B25" t="s">
        <v>22</v>
      </c>
      <c r="C25" s="3">
        <f>IF(AND(ISNUMBER('C813-Southboundbus'!C25),ISNUMBER('C813-Southboundtraffic'!C25),ISNUMBER('C813-Northboundtraffic'!C25),ISNUMBER('C813-northboundbus'!C25)),SUM('C813-Southboundbus'!C25,'C813-Southboundtraffic'!C25,'C813-Northboundtraffic'!C25,'C813-northboundbus'!C25),"")</f>
        <v>23276</v>
      </c>
      <c r="F25" t="s">
        <v>24</v>
      </c>
      <c r="G25" s="3">
        <f t="shared" si="0"/>
        <v>19279.75</v>
      </c>
    </row>
    <row r="26" spans="1:7" x14ac:dyDescent="0.25">
      <c r="A26" s="5"/>
      <c r="B26" t="s">
        <v>23</v>
      </c>
      <c r="C26" s="3">
        <f>IF(AND(ISNUMBER('C813-Southboundbus'!C26),ISNUMBER('C813-Southboundtraffic'!C26),ISNUMBER('C813-Northboundtraffic'!C26),ISNUMBER('C813-northboundbus'!C26)),SUM('C813-Southboundbus'!C26,'C813-Southboundtraffic'!C26,'C813-Northboundtraffic'!C26,'C813-northboundbus'!C26),"")</f>
        <v>19840</v>
      </c>
      <c r="F26" t="s">
        <v>25</v>
      </c>
      <c r="G26" s="3">
        <f t="shared" si="0"/>
        <v>20323.25</v>
      </c>
    </row>
    <row r="27" spans="1:7" x14ac:dyDescent="0.25">
      <c r="A27" s="5"/>
      <c r="B27" t="s">
        <v>24</v>
      </c>
      <c r="C27" s="3">
        <f>IF(AND(ISNUMBER('C813-Southboundbus'!C27),ISNUMBER('C813-Southboundtraffic'!C27),ISNUMBER('C813-Northboundtraffic'!C27),ISNUMBER('C813-northboundbus'!C27)),SUM('C813-Southboundbus'!C27,'C813-Southboundtraffic'!C27,'C813-Northboundtraffic'!C27,'C813-northboundbus'!C27),"")</f>
        <v>19299</v>
      </c>
      <c r="F27" t="s">
        <v>26</v>
      </c>
      <c r="G27" s="3">
        <f t="shared" si="0"/>
        <v>20215.75</v>
      </c>
    </row>
    <row r="28" spans="1:7" x14ac:dyDescent="0.25">
      <c r="A28" s="5"/>
      <c r="B28" t="s">
        <v>25</v>
      </c>
      <c r="C28" s="3">
        <f>IF(AND(ISNUMBER('C813-Southboundbus'!C28),ISNUMBER('C813-Southboundtraffic'!C28),ISNUMBER('C813-Northboundtraffic'!C28),ISNUMBER('C813-northboundbus'!C28)),SUM('C813-Southboundbus'!C28,'C813-Southboundtraffic'!C28,'C813-Northboundtraffic'!C28,'C813-northboundbus'!C28),"")</f>
        <v>20117</v>
      </c>
      <c r="F28" t="s">
        <v>27</v>
      </c>
      <c r="G28" s="3">
        <f t="shared" si="0"/>
        <v>20295.25</v>
      </c>
    </row>
    <row r="29" spans="1:7" x14ac:dyDescent="0.25">
      <c r="A29" s="5"/>
      <c r="B29" t="s">
        <v>26</v>
      </c>
      <c r="C29" s="3">
        <f>IF(AND(ISNUMBER('C813-Southboundbus'!C29),ISNUMBER('C813-Southboundtraffic'!C29),ISNUMBER('C813-Northboundtraffic'!C29),ISNUMBER('C813-northboundbus'!C29)),SUM('C813-Southboundbus'!C29,'C813-Southboundtraffic'!C29,'C813-Northboundtraffic'!C29,'C813-northboundbus'!C29),"")</f>
        <v>19465</v>
      </c>
      <c r="F29" t="s">
        <v>28</v>
      </c>
      <c r="G29" s="3">
        <f t="shared" si="0"/>
        <v>19125.5</v>
      </c>
    </row>
    <row r="30" spans="1:7" x14ac:dyDescent="0.25">
      <c r="A30" s="5"/>
      <c r="B30" t="s">
        <v>27</v>
      </c>
      <c r="C30" s="3">
        <f>IF(AND(ISNUMBER('C813-Southboundbus'!C30),ISNUMBER('C813-Southboundtraffic'!C30),ISNUMBER('C813-Northboundtraffic'!C30),ISNUMBER('C813-northboundbus'!C30)),SUM('C813-Southboundbus'!C30,'C813-Southboundtraffic'!C30,'C813-Northboundtraffic'!C30,'C813-northboundbus'!C30),"")</f>
        <v>20208</v>
      </c>
    </row>
    <row r="31" spans="1:7" x14ac:dyDescent="0.25">
      <c r="A31" s="5"/>
      <c r="B31" t="s">
        <v>28</v>
      </c>
      <c r="C31" s="3">
        <f>IF(AND(ISNUMBER('C813-Southboundbus'!C31),ISNUMBER('C813-Southboundtraffic'!C31),ISNUMBER('C813-Northboundtraffic'!C31),ISNUMBER('C813-northboundbus'!C31)),SUM('C813-Southboundbus'!C31,'C813-Southboundtraffic'!C31,'C813-Northboundtraffic'!C31,'C813-northboundbus'!C31),"")</f>
        <v>18912</v>
      </c>
    </row>
    <row r="32" spans="1:7" x14ac:dyDescent="0.25">
      <c r="A32" s="5">
        <v>2016</v>
      </c>
      <c r="B32" t="s">
        <v>17</v>
      </c>
      <c r="C32" s="3">
        <f>IF(AND(ISNUMBER('C813-Southboundbus'!C32),ISNUMBER('C813-Southboundtraffic'!C32),ISNUMBER('C813-Northboundtraffic'!C32),ISNUMBER('C813-northboundbus'!C32)),SUM('C813-Southboundbus'!C32,'C813-Southboundtraffic'!C32,'C813-Northboundtraffic'!C32,'C813-northboundbus'!C32),"")</f>
        <v>19375</v>
      </c>
    </row>
    <row r="33" spans="1:3" x14ac:dyDescent="0.25">
      <c r="A33" s="5"/>
      <c r="B33" t="s">
        <v>18</v>
      </c>
      <c r="C33" s="3">
        <f>IF(AND(ISNUMBER('C813-Southboundbus'!C33),ISNUMBER('C813-Southboundtraffic'!C33),ISNUMBER('C813-Northboundtraffic'!C33),ISNUMBER('C813-northboundbus'!C33)),SUM('C813-Southboundbus'!C33,'C813-Southboundtraffic'!C33,'C813-Northboundtraffic'!C33,'C813-northboundbus'!C33),"")</f>
        <v>19479</v>
      </c>
    </row>
    <row r="34" spans="1:3" x14ac:dyDescent="0.25">
      <c r="A34" s="5"/>
      <c r="B34" t="s">
        <v>19</v>
      </c>
      <c r="C34" s="3">
        <f>IF(AND(ISNUMBER('C813-Southboundbus'!C34),ISNUMBER('C813-Southboundtraffic'!C34),ISNUMBER('C813-Northboundtraffic'!C34),ISNUMBER('C813-northboundbus'!C34)),SUM('C813-Southboundbus'!C34,'C813-Southboundtraffic'!C34,'C813-Northboundtraffic'!C34,'C813-northboundbus'!C34),"")</f>
        <v>18944</v>
      </c>
    </row>
    <row r="35" spans="1:3" x14ac:dyDescent="0.25">
      <c r="A35" s="5"/>
      <c r="B35" t="s">
        <v>20</v>
      </c>
      <c r="C35" s="3">
        <f>IF(AND(ISNUMBER('C813-Southboundbus'!C35),ISNUMBER('C813-Southboundtraffic'!C35),ISNUMBER('C813-Northboundtraffic'!C35),ISNUMBER('C813-northboundbus'!C35)),SUM('C813-Southboundbus'!C35,'C813-Southboundtraffic'!C35,'C813-Northboundtraffic'!C35,'C813-northboundbus'!C35),"")</f>
        <v>19647</v>
      </c>
    </row>
    <row r="36" spans="1:3" x14ac:dyDescent="0.25">
      <c r="A36" s="5"/>
      <c r="B36" t="s">
        <v>21</v>
      </c>
      <c r="C36" s="3">
        <f>IF(AND(ISNUMBER('C813-Southboundbus'!C36),ISNUMBER('C813-Southboundtraffic'!C36),ISNUMBER('C813-Northboundtraffic'!C36),ISNUMBER('C813-northboundbus'!C36)),SUM('C813-Southboundbus'!C36,'C813-Southboundtraffic'!C36,'C813-Northboundtraffic'!C36,'C813-northboundbus'!C36),"")</f>
        <v>20771</v>
      </c>
    </row>
    <row r="37" spans="1:3" x14ac:dyDescent="0.25">
      <c r="A37" s="5"/>
      <c r="B37" t="s">
        <v>22</v>
      </c>
      <c r="C37" s="3">
        <f>IF(AND(ISNUMBER('C813-Southboundbus'!C37),ISNUMBER('C813-Southboundtraffic'!C37),ISNUMBER('C813-Northboundtraffic'!C37),ISNUMBER('C813-northboundbus'!C37)),SUM('C813-Southboundbus'!C37,'C813-Southboundtraffic'!C37,'C813-Northboundtraffic'!C37,'C813-northboundbus'!C37),"")</f>
        <v>20304</v>
      </c>
    </row>
    <row r="38" spans="1:3" x14ac:dyDescent="0.25">
      <c r="A38" s="5"/>
      <c r="B38" t="s">
        <v>23</v>
      </c>
      <c r="C38" s="3">
        <f>IF(AND(ISNUMBER('C813-Southboundbus'!C38),ISNUMBER('C813-Southboundtraffic'!C38),ISNUMBER('C813-Northboundtraffic'!C38),ISNUMBER('C813-northboundbus'!C38)),SUM('C813-Southboundbus'!C38,'C813-Southboundtraffic'!C38,'C813-Northboundtraffic'!C38,'C813-northboundbus'!C38),"")</f>
        <v>20262</v>
      </c>
    </row>
    <row r="39" spans="1:3" x14ac:dyDescent="0.25">
      <c r="A39" s="5"/>
      <c r="B39" t="s">
        <v>24</v>
      </c>
      <c r="C39" s="3">
        <f>IF(AND(ISNUMBER('C813-Southboundbus'!C39),ISNUMBER('C813-Southboundtraffic'!C39),ISNUMBER('C813-Northboundtraffic'!C39),ISNUMBER('C813-northboundbus'!C39)),SUM('C813-Southboundbus'!C39,'C813-Southboundtraffic'!C39,'C813-Northboundtraffic'!C39,'C813-northboundbus'!C39),"")</f>
        <v>19299</v>
      </c>
    </row>
    <row r="40" spans="1:3" x14ac:dyDescent="0.25">
      <c r="A40" s="5"/>
      <c r="B40" t="s">
        <v>25</v>
      </c>
      <c r="C40" s="3">
        <f>IF(AND(ISNUMBER('C813-Southboundbus'!C40),ISNUMBER('C813-Southboundtraffic'!C40),ISNUMBER('C813-Northboundtraffic'!C40),ISNUMBER('C813-northboundbus'!C40)),SUM('C813-Southboundbus'!C40,'C813-Southboundtraffic'!C40,'C813-Northboundtraffic'!C40,'C813-northboundbus'!C40),"")</f>
        <v>20950</v>
      </c>
    </row>
    <row r="41" spans="1:3" x14ac:dyDescent="0.25">
      <c r="A41" s="5"/>
      <c r="B41" t="s">
        <v>26</v>
      </c>
      <c r="C41" s="3">
        <f>IF(AND(ISNUMBER('C813-Southboundbus'!C41),ISNUMBER('C813-Southboundtraffic'!C41),ISNUMBER('C813-Northboundtraffic'!C41),ISNUMBER('C813-northboundbus'!C41)),SUM('C813-Southboundbus'!C41,'C813-Southboundtraffic'!C41,'C813-Northboundtraffic'!C41,'C813-northboundbus'!C41),"")</f>
        <v>21219</v>
      </c>
    </row>
    <row r="42" spans="1:3" x14ac:dyDescent="0.25">
      <c r="A42" s="5"/>
      <c r="B42" t="s">
        <v>27</v>
      </c>
      <c r="C42" s="3">
        <f>IF(AND(ISNUMBER('C813-Southboundbus'!C42),ISNUMBER('C813-Southboundtraffic'!C42),ISNUMBER('C813-Northboundtraffic'!C42),ISNUMBER('C813-northboundbus'!C42)),SUM('C813-Southboundbus'!C42,'C813-Southboundtraffic'!C42,'C813-Northboundtraffic'!C42,'C813-northboundbus'!C42),"")</f>
        <v>21325</v>
      </c>
    </row>
    <row r="43" spans="1:3" x14ac:dyDescent="0.25">
      <c r="A43" s="5"/>
      <c r="B43" t="s">
        <v>28</v>
      </c>
      <c r="C43" s="3">
        <f>IF(AND(ISNUMBER('C813-Southboundbus'!C43),ISNUMBER('C813-Southboundtraffic'!C43),ISNUMBER('C813-Northboundtraffic'!C43),ISNUMBER('C813-northboundbus'!C43)),SUM('C813-Southboundbus'!C43,'C813-Southboundtraffic'!C43,'C813-Northboundtraffic'!C43,'C813-northboundbus'!C43),"")</f>
        <v>19026</v>
      </c>
    </row>
    <row r="44" spans="1:3" x14ac:dyDescent="0.25">
      <c r="A44" s="5">
        <v>2017</v>
      </c>
      <c r="B44" t="s">
        <v>17</v>
      </c>
      <c r="C44" s="3">
        <f>IF(AND(ISNUMBER('C813-Southboundbus'!C44),ISNUMBER('C813-Southboundtraffic'!C44),ISNUMBER('C813-Northboundtraffic'!C44),ISNUMBER('C813-northboundbus'!C44)),SUM('C813-Southboundbus'!C44,'C813-Southboundtraffic'!C44,'C813-Northboundtraffic'!C44,'C813-northboundbus'!C44),"")</f>
        <v>19653</v>
      </c>
    </row>
    <row r="45" spans="1:3" x14ac:dyDescent="0.25">
      <c r="A45" s="5"/>
      <c r="B45" t="s">
        <v>18</v>
      </c>
      <c r="C45" s="3">
        <f>IF(AND(ISNUMBER('C813-Southboundbus'!C45),ISNUMBER('C813-Southboundtraffic'!C45),ISNUMBER('C813-Northboundtraffic'!C45),ISNUMBER('C813-northboundbus'!C45)),SUM('C813-Southboundbus'!C45,'C813-Southboundtraffic'!C45,'C813-Northboundtraffic'!C45,'C813-northboundbus'!C45),"")</f>
        <v>20352</v>
      </c>
    </row>
    <row r="46" spans="1:3" x14ac:dyDescent="0.25">
      <c r="A46" s="5"/>
      <c r="B46" t="s">
        <v>19</v>
      </c>
      <c r="C46" s="3">
        <f>IF(AND(ISNUMBER('C813-Southboundbus'!C46),ISNUMBER('C813-Southboundtraffic'!C46),ISNUMBER('C813-Northboundtraffic'!C46),ISNUMBER('C813-northboundbus'!C46)),SUM('C813-Southboundbus'!C46,'C813-Southboundtraffic'!C46,'C813-Northboundtraffic'!C46,'C813-northboundbus'!C46),"")</f>
        <v>20026</v>
      </c>
    </row>
    <row r="47" spans="1:3" x14ac:dyDescent="0.25">
      <c r="A47" s="5"/>
      <c r="B47" t="s">
        <v>20</v>
      </c>
      <c r="C47" s="3">
        <f>IF(AND(ISNUMBER('C813-Southboundbus'!C47),ISNUMBER('C813-Southboundtraffic'!C47),ISNUMBER('C813-Northboundtraffic'!C47),ISNUMBER('C813-northboundbus'!C47)),SUM('C813-Southboundbus'!C47,'C813-Southboundtraffic'!C47,'C813-Northboundtraffic'!C47,'C813-northboundbus'!C47),"")</f>
        <v>19087</v>
      </c>
    </row>
    <row r="48" spans="1:3" x14ac:dyDescent="0.25">
      <c r="A48" s="5"/>
      <c r="B48" t="s">
        <v>21</v>
      </c>
      <c r="C48" s="3">
        <f>IF(AND(ISNUMBER('C813-Southboundbus'!C48),ISNUMBER('C813-Southboundtraffic'!C48),ISNUMBER('C813-Northboundtraffic'!C48),ISNUMBER('C813-northboundbus'!C48)),SUM('C813-Southboundbus'!C48,'C813-Southboundtraffic'!C48,'C813-Northboundtraffic'!C48,'C813-northboundbus'!C48),"")</f>
        <v>19995</v>
      </c>
    </row>
    <row r="49" spans="1:3" x14ac:dyDescent="0.25">
      <c r="A49" s="5"/>
      <c r="B49" t="s">
        <v>22</v>
      </c>
      <c r="C49" s="3">
        <f>IF(AND(ISNUMBER('C813-Southboundbus'!C49),ISNUMBER('C813-Southboundtraffic'!C49),ISNUMBER('C813-Northboundtraffic'!C49),ISNUMBER('C813-northboundbus'!C49)),SUM('C813-Southboundbus'!C49,'C813-Southboundtraffic'!C49,'C813-Northboundtraffic'!C49,'C813-northboundbus'!C49),"")</f>
        <v>19862</v>
      </c>
    </row>
    <row r="50" spans="1:3" x14ac:dyDescent="0.25">
      <c r="A50" s="5"/>
      <c r="B50" t="s">
        <v>23</v>
      </c>
      <c r="C50" s="3">
        <f>IF(AND(ISNUMBER('C813-Southboundbus'!C50),ISNUMBER('C813-Southboundtraffic'!C50),ISNUMBER('C813-Northboundtraffic'!C50),ISNUMBER('C813-northboundbus'!C50)),SUM('C813-Southboundbus'!C50,'C813-Southboundtraffic'!C50,'C813-Northboundtraffic'!C50,'C813-northboundbus'!C50),"")</f>
        <v>19514</v>
      </c>
    </row>
    <row r="51" spans="1:3" x14ac:dyDescent="0.25">
      <c r="A51" s="5"/>
      <c r="B51" t="s">
        <v>24</v>
      </c>
      <c r="C51" s="3">
        <f>IF(AND(ISNUMBER('C813-Southboundbus'!C51),ISNUMBER('C813-Southboundtraffic'!C51),ISNUMBER('C813-Northboundtraffic'!C51),ISNUMBER('C813-northboundbus'!C51)),SUM('C813-Southboundbus'!C51,'C813-Southboundtraffic'!C51,'C813-Northboundtraffic'!C51,'C813-northboundbus'!C51),"")</f>
        <v>19222</v>
      </c>
    </row>
    <row r="52" spans="1:3" x14ac:dyDescent="0.25">
      <c r="A52" s="5"/>
      <c r="B52" t="s">
        <v>25</v>
      </c>
      <c r="C52" s="3">
        <f>IF(AND(ISNUMBER('C813-Southboundbus'!C52),ISNUMBER('C813-Southboundtraffic'!C52),ISNUMBER('C813-Northboundtraffic'!C52),ISNUMBER('C813-northboundbus'!C52)),SUM('C813-Southboundbus'!C52,'C813-Southboundtraffic'!C52,'C813-Northboundtraffic'!C52,'C813-northboundbus'!C52),"")</f>
        <v>20941</v>
      </c>
    </row>
    <row r="53" spans="1:3" x14ac:dyDescent="0.25">
      <c r="A53" s="5"/>
      <c r="B53" t="s">
        <v>26</v>
      </c>
      <c r="C53" s="3">
        <f>IF(AND(ISNUMBER('C813-Southboundbus'!C53),ISNUMBER('C813-Southboundtraffic'!C53),ISNUMBER('C813-Northboundtraffic'!C53),ISNUMBER('C813-northboundbus'!C53)),SUM('C813-Southboundbus'!C53,'C813-Southboundtraffic'!C53,'C813-Northboundtraffic'!C53,'C813-northboundbus'!C53),"")</f>
        <v>19994</v>
      </c>
    </row>
    <row r="54" spans="1:3" x14ac:dyDescent="0.25">
      <c r="A54" s="5"/>
      <c r="B54" t="s">
        <v>27</v>
      </c>
      <c r="C54" s="3">
        <f>IF(AND(ISNUMBER('C813-Southboundbus'!C54),ISNUMBER('C813-Southboundtraffic'!C54),ISNUMBER('C813-Northboundtraffic'!C54),ISNUMBER('C813-northboundbus'!C54)),SUM('C813-Southboundbus'!C54,'C813-Southboundtraffic'!C54,'C813-Northboundtraffic'!C54,'C813-northboundbus'!C54),"")</f>
        <v>20483</v>
      </c>
    </row>
    <row r="55" spans="1:3" x14ac:dyDescent="0.25">
      <c r="A55" s="5"/>
      <c r="B55" t="s">
        <v>28</v>
      </c>
      <c r="C55" s="3">
        <f>IF(AND(ISNUMBER('C813-Southboundbus'!C55),ISNUMBER('C813-Southboundtraffic'!C55),ISNUMBER('C813-Northboundtraffic'!C55),ISNUMBER('C813-northboundbus'!C55)),SUM('C813-Southboundbus'!C55,'C813-Southboundtraffic'!C55,'C813-Northboundtraffic'!C55,'C813-northboundbus'!C55),"")</f>
        <v>20354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813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0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5">
        <v>2014</v>
      </c>
      <c r="B8" t="s">
        <v>17</v>
      </c>
      <c r="C8">
        <f>'Full Data'!F5</f>
        <v>938</v>
      </c>
      <c r="F8">
        <v>2014</v>
      </c>
      <c r="G8" s="3">
        <f>SUM(31*C8,28*C9,31*C10,30*C11,31*C12,30*C13,31*C14,31*C15,30*C16,31*C17,30*C18,31*C19)/365</f>
        <v>1090.5013698630137</v>
      </c>
    </row>
    <row r="9" spans="1:7" x14ac:dyDescent="0.25">
      <c r="A9" s="5"/>
      <c r="B9" t="s">
        <v>18</v>
      </c>
      <c r="C9">
        <f>'Full Data'!F6</f>
        <v>995</v>
      </c>
      <c r="F9">
        <v>2015</v>
      </c>
      <c r="G9" s="3">
        <f>SUM(31*C20,28*C21,31*C22,30*C23,31*C24,30*C25,31*C26,31*C27,30*C28,31*C29,30*C30,31*C31)/365</f>
        <v>1213.8767123287671</v>
      </c>
    </row>
    <row r="10" spans="1:7" x14ac:dyDescent="0.25">
      <c r="A10" s="5"/>
      <c r="B10" t="s">
        <v>19</v>
      </c>
      <c r="C10">
        <f>'Full Data'!F7</f>
        <v>2276</v>
      </c>
      <c r="F10">
        <v>2016</v>
      </c>
      <c r="G10" s="3">
        <f>SUM(31*C32,29*C33,31*C34,30*C35,31*C36,30*C37,31*C38,31*C39,30*C40,31*C41,30*C42,31*C43)/366</f>
        <v>1053.7704918032787</v>
      </c>
    </row>
    <row r="11" spans="1:7" x14ac:dyDescent="0.25">
      <c r="A11" s="5"/>
      <c r="B11" t="s">
        <v>20</v>
      </c>
      <c r="C11">
        <f>'Full Data'!F8</f>
        <v>848</v>
      </c>
      <c r="F11">
        <v>2017</v>
      </c>
      <c r="G11" s="3">
        <f>SUM(31*C44,28*C45,31*C46,30*C47,31*C48,30*C49,31*C50,31*C51,30*C52,31*C53,30*C54,31*C55)/365</f>
        <v>1001.1917808219179</v>
      </c>
    </row>
    <row r="12" spans="1:7" x14ac:dyDescent="0.25">
      <c r="A12" s="5"/>
      <c r="B12" t="s">
        <v>21</v>
      </c>
      <c r="C12">
        <f>'Full Data'!F9</f>
        <v>910</v>
      </c>
    </row>
    <row r="13" spans="1:7" x14ac:dyDescent="0.25">
      <c r="A13" s="5"/>
      <c r="B13" t="s">
        <v>22</v>
      </c>
      <c r="C13">
        <f>'Full Data'!F10</f>
        <v>988</v>
      </c>
    </row>
    <row r="14" spans="1:7" x14ac:dyDescent="0.25">
      <c r="A14" s="5"/>
      <c r="B14" t="s">
        <v>23</v>
      </c>
      <c r="C14">
        <f>'Full Data'!F11</f>
        <v>868</v>
      </c>
    </row>
    <row r="15" spans="1:7" x14ac:dyDescent="0.25">
      <c r="A15" s="5"/>
      <c r="B15" t="s">
        <v>24</v>
      </c>
      <c r="C15">
        <f>'Full Data'!F12</f>
        <v>1350</v>
      </c>
    </row>
    <row r="16" spans="1:7" x14ac:dyDescent="0.25">
      <c r="A16" s="5"/>
      <c r="B16" t="s">
        <v>25</v>
      </c>
      <c r="C16">
        <f>'Full Data'!F13</f>
        <v>967</v>
      </c>
    </row>
    <row r="17" spans="1:7" x14ac:dyDescent="0.25">
      <c r="A17" s="5"/>
      <c r="B17" t="s">
        <v>26</v>
      </c>
      <c r="C17">
        <f>'Full Data'!F14</f>
        <v>1077</v>
      </c>
      <c r="F17" s="2" t="s">
        <v>4</v>
      </c>
      <c r="G17" s="2" t="s">
        <v>16</v>
      </c>
    </row>
    <row r="18" spans="1:7" x14ac:dyDescent="0.25">
      <c r="A18" s="5"/>
      <c r="B18" t="s">
        <v>27</v>
      </c>
      <c r="C18">
        <f>'Full Data'!F15</f>
        <v>977</v>
      </c>
      <c r="F18" t="s">
        <v>17</v>
      </c>
      <c r="G18" s="3">
        <f t="shared" ref="G18:G29" si="0">AVERAGE(C8,C20,C32,C44)</f>
        <v>960.5</v>
      </c>
    </row>
    <row r="19" spans="1:7" x14ac:dyDescent="0.25">
      <c r="A19" s="5"/>
      <c r="B19" t="s">
        <v>28</v>
      </c>
      <c r="C19">
        <f>'Full Data'!F16</f>
        <v>864</v>
      </c>
      <c r="F19" t="s">
        <v>18</v>
      </c>
      <c r="G19" s="3">
        <f t="shared" si="0"/>
        <v>1039.75</v>
      </c>
    </row>
    <row r="20" spans="1:7" x14ac:dyDescent="0.25">
      <c r="A20" s="5">
        <v>2015</v>
      </c>
      <c r="B20" t="s">
        <v>17</v>
      </c>
      <c r="C20">
        <f>'Full Data'!F17</f>
        <v>948</v>
      </c>
      <c r="F20" t="s">
        <v>19</v>
      </c>
      <c r="G20" s="3">
        <f t="shared" si="0"/>
        <v>1330.75</v>
      </c>
    </row>
    <row r="21" spans="1:7" x14ac:dyDescent="0.25">
      <c r="A21" s="5"/>
      <c r="B21" t="s">
        <v>18</v>
      </c>
      <c r="C21">
        <f>'Full Data'!F18</f>
        <v>1003</v>
      </c>
      <c r="F21" t="s">
        <v>20</v>
      </c>
      <c r="G21" s="3">
        <f t="shared" si="0"/>
        <v>932</v>
      </c>
    </row>
    <row r="22" spans="1:7" x14ac:dyDescent="0.25">
      <c r="A22" s="5"/>
      <c r="B22" t="s">
        <v>19</v>
      </c>
      <c r="C22">
        <f>'Full Data'!F19</f>
        <v>997</v>
      </c>
      <c r="F22" t="s">
        <v>21</v>
      </c>
      <c r="G22" s="3">
        <f t="shared" si="0"/>
        <v>981.5</v>
      </c>
    </row>
    <row r="23" spans="1:7" x14ac:dyDescent="0.25">
      <c r="A23" s="5"/>
      <c r="B23" t="s">
        <v>20</v>
      </c>
      <c r="C23">
        <f>'Full Data'!F20</f>
        <v>910</v>
      </c>
      <c r="F23" t="s">
        <v>22</v>
      </c>
      <c r="G23" s="3">
        <f t="shared" si="0"/>
        <v>978</v>
      </c>
    </row>
    <row r="24" spans="1:7" x14ac:dyDescent="0.25">
      <c r="A24" s="5"/>
      <c r="B24" t="s">
        <v>21</v>
      </c>
      <c r="C24">
        <f>'Full Data'!F21</f>
        <v>975</v>
      </c>
      <c r="F24" t="s">
        <v>23</v>
      </c>
      <c r="G24" s="3">
        <f t="shared" si="0"/>
        <v>911.25</v>
      </c>
    </row>
    <row r="25" spans="1:7" x14ac:dyDescent="0.25">
      <c r="A25" s="5"/>
      <c r="B25" t="s">
        <v>22</v>
      </c>
      <c r="C25">
        <f>'Full Data'!F22</f>
        <v>988</v>
      </c>
      <c r="F25" t="s">
        <v>24</v>
      </c>
      <c r="G25" s="3">
        <f t="shared" si="0"/>
        <v>1225.25</v>
      </c>
    </row>
    <row r="26" spans="1:7" x14ac:dyDescent="0.25">
      <c r="A26" s="5"/>
      <c r="B26" t="s">
        <v>23</v>
      </c>
      <c r="C26">
        <f>'Full Data'!F23</f>
        <v>868</v>
      </c>
      <c r="F26" t="s">
        <v>25</v>
      </c>
      <c r="G26" s="3">
        <f t="shared" si="0"/>
        <v>1653.5</v>
      </c>
    </row>
    <row r="27" spans="1:7" x14ac:dyDescent="0.25">
      <c r="A27" s="5"/>
      <c r="B27" t="s">
        <v>24</v>
      </c>
      <c r="C27">
        <f>'Full Data'!F24</f>
        <v>1350</v>
      </c>
      <c r="F27" t="s">
        <v>26</v>
      </c>
      <c r="G27" s="3">
        <f t="shared" si="0"/>
        <v>1063.75</v>
      </c>
    </row>
    <row r="28" spans="1:7" x14ac:dyDescent="0.25">
      <c r="A28" s="5"/>
      <c r="B28" t="s">
        <v>25</v>
      </c>
      <c r="C28">
        <f>'Full Data'!F25</f>
        <v>3477</v>
      </c>
      <c r="F28" t="s">
        <v>27</v>
      </c>
      <c r="G28" s="3">
        <f t="shared" si="0"/>
        <v>1064.25</v>
      </c>
    </row>
    <row r="29" spans="1:7" x14ac:dyDescent="0.25">
      <c r="A29" s="5"/>
      <c r="B29" t="s">
        <v>26</v>
      </c>
      <c r="C29">
        <f>'Full Data'!F26</f>
        <v>1072</v>
      </c>
      <c r="F29" t="s">
        <v>28</v>
      </c>
      <c r="G29" s="3">
        <f t="shared" si="0"/>
        <v>941</v>
      </c>
    </row>
    <row r="30" spans="1:7" x14ac:dyDescent="0.25">
      <c r="A30" s="5"/>
      <c r="B30" t="s">
        <v>27</v>
      </c>
      <c r="C30">
        <f>'Full Data'!F27</f>
        <v>1089</v>
      </c>
    </row>
    <row r="31" spans="1:7" x14ac:dyDescent="0.25">
      <c r="A31" s="5"/>
      <c r="B31" t="s">
        <v>28</v>
      </c>
      <c r="C31">
        <f>'Full Data'!F28</f>
        <v>921</v>
      </c>
    </row>
    <row r="32" spans="1:7" x14ac:dyDescent="0.25">
      <c r="A32" s="5">
        <v>2016</v>
      </c>
      <c r="B32" t="s">
        <v>17</v>
      </c>
      <c r="C32">
        <f>'Full Data'!F29</f>
        <v>958</v>
      </c>
    </row>
    <row r="33" spans="1:3" x14ac:dyDescent="0.25">
      <c r="A33" s="5"/>
      <c r="B33" t="s">
        <v>18</v>
      </c>
      <c r="C33">
        <f>'Full Data'!F30</f>
        <v>1095</v>
      </c>
    </row>
    <row r="34" spans="1:3" x14ac:dyDescent="0.25">
      <c r="A34" s="5"/>
      <c r="B34" t="s">
        <v>19</v>
      </c>
      <c r="C34">
        <f>'Full Data'!F31</f>
        <v>989</v>
      </c>
    </row>
    <row r="35" spans="1:3" x14ac:dyDescent="0.25">
      <c r="A35" s="5"/>
      <c r="B35" t="s">
        <v>20</v>
      </c>
      <c r="C35">
        <f>'Full Data'!F32</f>
        <v>1053</v>
      </c>
    </row>
    <row r="36" spans="1:3" x14ac:dyDescent="0.25">
      <c r="A36" s="5"/>
      <c r="B36" t="s">
        <v>21</v>
      </c>
      <c r="C36">
        <f>'Full Data'!F33</f>
        <v>1024</v>
      </c>
    </row>
    <row r="37" spans="1:3" x14ac:dyDescent="0.25">
      <c r="A37" s="5"/>
      <c r="B37" t="s">
        <v>22</v>
      </c>
      <c r="C37">
        <f>'Full Data'!F34</f>
        <v>988</v>
      </c>
    </row>
    <row r="38" spans="1:3" x14ac:dyDescent="0.25">
      <c r="A38" s="5"/>
      <c r="B38" t="s">
        <v>23</v>
      </c>
      <c r="C38">
        <f>'Full Data'!F35</f>
        <v>934</v>
      </c>
    </row>
    <row r="39" spans="1:3" x14ac:dyDescent="0.25">
      <c r="A39" s="5"/>
      <c r="B39" t="s">
        <v>24</v>
      </c>
      <c r="C39">
        <f>'Full Data'!F36</f>
        <v>1350</v>
      </c>
    </row>
    <row r="40" spans="1:3" x14ac:dyDescent="0.25">
      <c r="A40" s="5"/>
      <c r="B40" t="s">
        <v>25</v>
      </c>
      <c r="C40">
        <f>'Full Data'!F37</f>
        <v>1070</v>
      </c>
    </row>
    <row r="41" spans="1:3" x14ac:dyDescent="0.25">
      <c r="A41" s="5"/>
      <c r="B41" t="s">
        <v>26</v>
      </c>
      <c r="C41">
        <f>'Full Data'!F38</f>
        <v>1101</v>
      </c>
    </row>
    <row r="42" spans="1:3" x14ac:dyDescent="0.25">
      <c r="A42" s="5"/>
      <c r="B42" t="s">
        <v>27</v>
      </c>
      <c r="C42">
        <f>'Full Data'!F39</f>
        <v>1138</v>
      </c>
    </row>
    <row r="43" spans="1:3" x14ac:dyDescent="0.25">
      <c r="A43" s="5"/>
      <c r="B43" t="s">
        <v>28</v>
      </c>
      <c r="C43">
        <f>'Full Data'!F40</f>
        <v>949</v>
      </c>
    </row>
    <row r="44" spans="1:3" x14ac:dyDescent="0.25">
      <c r="A44" s="5">
        <v>2017</v>
      </c>
      <c r="B44" t="s">
        <v>17</v>
      </c>
      <c r="C44">
        <f>'Full Data'!F41</f>
        <v>998</v>
      </c>
    </row>
    <row r="45" spans="1:3" x14ac:dyDescent="0.25">
      <c r="A45" s="5"/>
      <c r="B45" t="s">
        <v>18</v>
      </c>
      <c r="C45">
        <f>'Full Data'!F42</f>
        <v>1066</v>
      </c>
    </row>
    <row r="46" spans="1:3" x14ac:dyDescent="0.25">
      <c r="A46" s="5"/>
      <c r="B46" t="s">
        <v>19</v>
      </c>
      <c r="C46">
        <f>'Full Data'!F43</f>
        <v>1061</v>
      </c>
    </row>
    <row r="47" spans="1:3" x14ac:dyDescent="0.25">
      <c r="A47" s="5"/>
      <c r="B47" t="s">
        <v>20</v>
      </c>
      <c r="C47">
        <f>'Full Data'!F44</f>
        <v>917</v>
      </c>
    </row>
    <row r="48" spans="1:3" x14ac:dyDescent="0.25">
      <c r="A48" s="5"/>
      <c r="B48" t="s">
        <v>21</v>
      </c>
      <c r="C48">
        <f>'Full Data'!F45</f>
        <v>1017</v>
      </c>
    </row>
    <row r="49" spans="1:3" x14ac:dyDescent="0.25">
      <c r="A49" s="5"/>
      <c r="B49" t="s">
        <v>22</v>
      </c>
      <c r="C49">
        <f>'Full Data'!F46</f>
        <v>948</v>
      </c>
    </row>
    <row r="50" spans="1:3" x14ac:dyDescent="0.25">
      <c r="A50" s="5"/>
      <c r="B50" t="s">
        <v>23</v>
      </c>
      <c r="C50">
        <f>'Full Data'!F47</f>
        <v>975</v>
      </c>
    </row>
    <row r="51" spans="1:3" x14ac:dyDescent="0.25">
      <c r="A51" s="5"/>
      <c r="B51" t="s">
        <v>24</v>
      </c>
      <c r="C51">
        <f>'Full Data'!F48</f>
        <v>851</v>
      </c>
    </row>
    <row r="52" spans="1:3" x14ac:dyDescent="0.25">
      <c r="A52" s="5"/>
      <c r="B52" t="s">
        <v>25</v>
      </c>
      <c r="C52">
        <f>'Full Data'!F49</f>
        <v>1100</v>
      </c>
    </row>
    <row r="53" spans="1:3" x14ac:dyDescent="0.25">
      <c r="A53" s="5"/>
      <c r="B53" t="s">
        <v>26</v>
      </c>
      <c r="C53">
        <f>'Full Data'!F50</f>
        <v>1005</v>
      </c>
    </row>
    <row r="54" spans="1:3" x14ac:dyDescent="0.25">
      <c r="A54" s="5"/>
      <c r="B54" t="s">
        <v>27</v>
      </c>
      <c r="C54">
        <f>'Full Data'!F51</f>
        <v>1053</v>
      </c>
    </row>
    <row r="55" spans="1:3" x14ac:dyDescent="0.25">
      <c r="A55" s="5"/>
      <c r="B55" t="s">
        <v>28</v>
      </c>
      <c r="C55">
        <f>'Full Data'!F52</f>
        <v>1030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813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1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5">
        <v>2014</v>
      </c>
      <c r="B8" t="s">
        <v>17</v>
      </c>
      <c r="C8">
        <f>'Full Data'!E5</f>
        <v>9055</v>
      </c>
      <c r="F8">
        <v>2014</v>
      </c>
      <c r="G8" s="3">
        <f>SUM(31*C8,28*C9,31*C10,30*C11,31*C12,30*C13,31*C14,31*C15,30*C16,31*C17,30*C18,31*C19)/365</f>
        <v>9163.906849315068</v>
      </c>
    </row>
    <row r="9" spans="1:7" x14ac:dyDescent="0.25">
      <c r="A9" s="5"/>
      <c r="B9" t="s">
        <v>18</v>
      </c>
      <c r="C9">
        <f>'Full Data'!E6</f>
        <v>9550</v>
      </c>
      <c r="F9">
        <v>2015</v>
      </c>
      <c r="G9" s="3">
        <f>SUM(31*C20,28*C21,31*C22,30*C23,31*C24,30*C25,31*C26,31*C27,30*C28,31*C29,30*C30,31*C31)/365</f>
        <v>8751.9178082191775</v>
      </c>
    </row>
    <row r="10" spans="1:7" x14ac:dyDescent="0.25">
      <c r="A10" s="5"/>
      <c r="B10" t="s">
        <v>19</v>
      </c>
      <c r="C10">
        <f>'Full Data'!E7</f>
        <v>8442</v>
      </c>
      <c r="F10">
        <v>2016</v>
      </c>
      <c r="G10" s="3">
        <f>SUM(31*C32,29*C33,31*C34,30*C35,31*C36,30*C37,31*C38,31*C39,30*C40,31*C41,30*C42,31*C43)/366</f>
        <v>8900.0628415300544</v>
      </c>
    </row>
    <row r="11" spans="1:7" x14ac:dyDescent="0.25">
      <c r="A11" s="5"/>
      <c r="B11" t="s">
        <v>20</v>
      </c>
      <c r="C11">
        <f>'Full Data'!E8</f>
        <v>9321</v>
      </c>
      <c r="F11">
        <v>2017</v>
      </c>
      <c r="G11" s="3">
        <f>SUM(31*C44,28*C45,31*C46,30*C47,31*C48,30*C49,31*C50,31*C51,30*C52,31*C53,30*C54,31*C55)/365</f>
        <v>8586.2958904109582</v>
      </c>
    </row>
    <row r="12" spans="1:7" x14ac:dyDescent="0.25">
      <c r="A12" s="5"/>
      <c r="B12" t="s">
        <v>21</v>
      </c>
      <c r="C12">
        <f>'Full Data'!E9</f>
        <v>9424</v>
      </c>
    </row>
    <row r="13" spans="1:7" x14ac:dyDescent="0.25">
      <c r="A13" s="5"/>
      <c r="B13" t="s">
        <v>22</v>
      </c>
      <c r="C13">
        <f>'Full Data'!E10</f>
        <v>11070</v>
      </c>
    </row>
    <row r="14" spans="1:7" x14ac:dyDescent="0.25">
      <c r="A14" s="5"/>
      <c r="B14" t="s">
        <v>23</v>
      </c>
      <c r="C14">
        <f>'Full Data'!E11</f>
        <v>10869</v>
      </c>
    </row>
    <row r="15" spans="1:7" x14ac:dyDescent="0.25">
      <c r="A15" s="5"/>
      <c r="B15" t="s">
        <v>24</v>
      </c>
      <c r="C15">
        <f>'Full Data'!E12</f>
        <v>8331</v>
      </c>
    </row>
    <row r="16" spans="1:7" x14ac:dyDescent="0.25">
      <c r="A16" s="5"/>
      <c r="B16" t="s">
        <v>25</v>
      </c>
      <c r="C16">
        <f>'Full Data'!E13</f>
        <v>8916</v>
      </c>
    </row>
    <row r="17" spans="1:7" x14ac:dyDescent="0.25">
      <c r="A17" s="5"/>
      <c r="B17" t="s">
        <v>26</v>
      </c>
      <c r="C17">
        <f>'Full Data'!E14</f>
        <v>8911</v>
      </c>
      <c r="F17" s="2" t="s">
        <v>4</v>
      </c>
      <c r="G17" s="2" t="s">
        <v>16</v>
      </c>
    </row>
    <row r="18" spans="1:7" x14ac:dyDescent="0.25">
      <c r="A18" s="5"/>
      <c r="B18" t="s">
        <v>27</v>
      </c>
      <c r="C18">
        <f>'Full Data'!E15</f>
        <v>8364</v>
      </c>
      <c r="F18" t="s">
        <v>17</v>
      </c>
      <c r="G18" s="3">
        <f t="shared" ref="G18:G29" si="0">AVERAGE(C8,C20,C32,C44)</f>
        <v>8628.5</v>
      </c>
    </row>
    <row r="19" spans="1:7" x14ac:dyDescent="0.25">
      <c r="A19" s="5"/>
      <c r="B19" t="s">
        <v>28</v>
      </c>
      <c r="C19">
        <f>'Full Data'!E16</f>
        <v>7784</v>
      </c>
      <c r="F19" t="s">
        <v>18</v>
      </c>
      <c r="G19" s="3">
        <f t="shared" si="0"/>
        <v>9017.25</v>
      </c>
    </row>
    <row r="20" spans="1:7" x14ac:dyDescent="0.25">
      <c r="A20" s="5">
        <v>2015</v>
      </c>
      <c r="B20" t="s">
        <v>17</v>
      </c>
      <c r="C20">
        <f>'Full Data'!E17</f>
        <v>8387</v>
      </c>
      <c r="F20" t="s">
        <v>19</v>
      </c>
      <c r="G20" s="3">
        <f t="shared" si="0"/>
        <v>8741.75</v>
      </c>
    </row>
    <row r="21" spans="1:7" x14ac:dyDescent="0.25">
      <c r="A21" s="5"/>
      <c r="B21" t="s">
        <v>18</v>
      </c>
      <c r="C21">
        <f>'Full Data'!E18</f>
        <v>8865</v>
      </c>
      <c r="F21" t="s">
        <v>20</v>
      </c>
      <c r="G21" s="3">
        <f t="shared" si="0"/>
        <v>8994.5</v>
      </c>
    </row>
    <row r="22" spans="1:7" x14ac:dyDescent="0.25">
      <c r="A22" s="5"/>
      <c r="B22" t="s">
        <v>19</v>
      </c>
      <c r="C22">
        <f>'Full Data'!E19</f>
        <v>8913</v>
      </c>
      <c r="F22" t="s">
        <v>21</v>
      </c>
      <c r="G22" s="3">
        <f t="shared" si="0"/>
        <v>9077.75</v>
      </c>
    </row>
    <row r="23" spans="1:7" x14ac:dyDescent="0.25">
      <c r="A23" s="5"/>
      <c r="B23" t="s">
        <v>20</v>
      </c>
      <c r="C23">
        <f>'Full Data'!E20</f>
        <v>8834</v>
      </c>
      <c r="F23" t="s">
        <v>22</v>
      </c>
      <c r="G23" s="3">
        <f t="shared" si="0"/>
        <v>9974.5</v>
      </c>
    </row>
    <row r="24" spans="1:7" x14ac:dyDescent="0.25">
      <c r="A24" s="5"/>
      <c r="B24" t="s">
        <v>21</v>
      </c>
      <c r="C24">
        <f>'Full Data'!E21</f>
        <v>9005</v>
      </c>
      <c r="F24" t="s">
        <v>23</v>
      </c>
      <c r="G24" s="3">
        <f t="shared" si="0"/>
        <v>9291.25</v>
      </c>
    </row>
    <row r="25" spans="1:7" x14ac:dyDescent="0.25">
      <c r="A25" s="5"/>
      <c r="B25" t="s">
        <v>22</v>
      </c>
      <c r="C25">
        <f>'Full Data'!E22</f>
        <v>11070</v>
      </c>
      <c r="F25" t="s">
        <v>24</v>
      </c>
      <c r="G25" s="3">
        <f t="shared" si="0"/>
        <v>8350.5</v>
      </c>
    </row>
    <row r="26" spans="1:7" x14ac:dyDescent="0.25">
      <c r="A26" s="5"/>
      <c r="B26" t="s">
        <v>23</v>
      </c>
      <c r="C26">
        <f>'Full Data'!E23</f>
        <v>9115</v>
      </c>
      <c r="F26" t="s">
        <v>25</v>
      </c>
      <c r="G26" s="3">
        <f t="shared" si="0"/>
        <v>8323.25</v>
      </c>
    </row>
    <row r="27" spans="1:7" x14ac:dyDescent="0.25">
      <c r="A27" s="5"/>
      <c r="B27" t="s">
        <v>24</v>
      </c>
      <c r="C27">
        <f>'Full Data'!E24</f>
        <v>8331</v>
      </c>
      <c r="F27" t="s">
        <v>26</v>
      </c>
      <c r="G27" s="3">
        <f t="shared" si="0"/>
        <v>8885.5</v>
      </c>
    </row>
    <row r="28" spans="1:7" x14ac:dyDescent="0.25">
      <c r="A28" s="5"/>
      <c r="B28" t="s">
        <v>25</v>
      </c>
      <c r="C28">
        <f>'Full Data'!E25</f>
        <v>6448</v>
      </c>
      <c r="F28" t="s">
        <v>27</v>
      </c>
      <c r="G28" s="3">
        <f t="shared" si="0"/>
        <v>8755</v>
      </c>
    </row>
    <row r="29" spans="1:7" x14ac:dyDescent="0.25">
      <c r="A29" s="5"/>
      <c r="B29" t="s">
        <v>26</v>
      </c>
      <c r="C29">
        <f>'Full Data'!E26</f>
        <v>8982</v>
      </c>
      <c r="F29" t="s">
        <v>28</v>
      </c>
      <c r="G29" s="3">
        <f t="shared" si="0"/>
        <v>8204.75</v>
      </c>
    </row>
    <row r="30" spans="1:7" x14ac:dyDescent="0.25">
      <c r="A30" s="5"/>
      <c r="B30" t="s">
        <v>27</v>
      </c>
      <c r="C30">
        <f>'Full Data'!E27</f>
        <v>8905</v>
      </c>
    </row>
    <row r="31" spans="1:7" x14ac:dyDescent="0.25">
      <c r="A31" s="5"/>
      <c r="B31" t="s">
        <v>28</v>
      </c>
      <c r="C31">
        <f>'Full Data'!E28</f>
        <v>8187</v>
      </c>
    </row>
    <row r="32" spans="1:7" x14ac:dyDescent="0.25">
      <c r="A32" s="5">
        <v>2016</v>
      </c>
      <c r="B32" t="s">
        <v>17</v>
      </c>
      <c r="C32">
        <f>'Full Data'!E29</f>
        <v>8571</v>
      </c>
    </row>
    <row r="33" spans="1:3" x14ac:dyDescent="0.25">
      <c r="A33" s="5"/>
      <c r="B33" t="s">
        <v>18</v>
      </c>
      <c r="C33">
        <f>'Full Data'!E30</f>
        <v>8775</v>
      </c>
    </row>
    <row r="34" spans="1:3" x14ac:dyDescent="0.25">
      <c r="A34" s="5"/>
      <c r="B34" t="s">
        <v>19</v>
      </c>
      <c r="C34">
        <f>'Full Data'!E31</f>
        <v>8709</v>
      </c>
    </row>
    <row r="35" spans="1:3" x14ac:dyDescent="0.25">
      <c r="A35" s="5"/>
      <c r="B35" t="s">
        <v>20</v>
      </c>
      <c r="C35">
        <f>'Full Data'!E32</f>
        <v>9235</v>
      </c>
    </row>
    <row r="36" spans="1:3" x14ac:dyDescent="0.25">
      <c r="A36" s="5"/>
      <c r="B36" t="s">
        <v>21</v>
      </c>
      <c r="C36">
        <f>'Full Data'!E33</f>
        <v>9163</v>
      </c>
    </row>
    <row r="37" spans="1:3" x14ac:dyDescent="0.25">
      <c r="A37" s="5"/>
      <c r="B37" t="s">
        <v>22</v>
      </c>
      <c r="C37">
        <f>'Full Data'!E34</f>
        <v>8979</v>
      </c>
    </row>
    <row r="38" spans="1:3" x14ac:dyDescent="0.25">
      <c r="A38" s="5"/>
      <c r="B38" t="s">
        <v>23</v>
      </c>
      <c r="C38">
        <f>'Full Data'!E35</f>
        <v>9044</v>
      </c>
    </row>
    <row r="39" spans="1:3" x14ac:dyDescent="0.25">
      <c r="A39" s="5"/>
      <c r="B39" t="s">
        <v>24</v>
      </c>
      <c r="C39">
        <f>'Full Data'!E36</f>
        <v>8331</v>
      </c>
    </row>
    <row r="40" spans="1:3" x14ac:dyDescent="0.25">
      <c r="A40" s="5"/>
      <c r="B40" t="s">
        <v>25</v>
      </c>
      <c r="C40">
        <f>'Full Data'!E37</f>
        <v>9221</v>
      </c>
    </row>
    <row r="41" spans="1:3" x14ac:dyDescent="0.25">
      <c r="A41" s="5"/>
      <c r="B41" t="s">
        <v>26</v>
      </c>
      <c r="C41">
        <f>'Full Data'!E38</f>
        <v>9289</v>
      </c>
    </row>
    <row r="42" spans="1:3" x14ac:dyDescent="0.25">
      <c r="A42" s="5"/>
      <c r="B42" t="s">
        <v>27</v>
      </c>
      <c r="C42">
        <f>'Full Data'!E39</f>
        <v>9198</v>
      </c>
    </row>
    <row r="43" spans="1:3" x14ac:dyDescent="0.25">
      <c r="A43" s="5"/>
      <c r="B43" t="s">
        <v>28</v>
      </c>
      <c r="C43">
        <f>'Full Data'!E40</f>
        <v>8311</v>
      </c>
    </row>
    <row r="44" spans="1:3" x14ac:dyDescent="0.25">
      <c r="A44" s="5">
        <v>2017</v>
      </c>
      <c r="B44" t="s">
        <v>17</v>
      </c>
      <c r="C44">
        <f>'Full Data'!E41</f>
        <v>8501</v>
      </c>
    </row>
    <row r="45" spans="1:3" x14ac:dyDescent="0.25">
      <c r="A45" s="5"/>
      <c r="B45" t="s">
        <v>18</v>
      </c>
      <c r="C45">
        <f>'Full Data'!E42</f>
        <v>8879</v>
      </c>
    </row>
    <row r="46" spans="1:3" x14ac:dyDescent="0.25">
      <c r="A46" s="5"/>
      <c r="B46" t="s">
        <v>19</v>
      </c>
      <c r="C46">
        <f>'Full Data'!E43</f>
        <v>8903</v>
      </c>
    </row>
    <row r="47" spans="1:3" x14ac:dyDescent="0.25">
      <c r="A47" s="5"/>
      <c r="B47" t="s">
        <v>20</v>
      </c>
      <c r="C47">
        <f>'Full Data'!E44</f>
        <v>8588</v>
      </c>
    </row>
    <row r="48" spans="1:3" x14ac:dyDescent="0.25">
      <c r="A48" s="5"/>
      <c r="B48" t="s">
        <v>21</v>
      </c>
      <c r="C48">
        <f>'Full Data'!E45</f>
        <v>8719</v>
      </c>
    </row>
    <row r="49" spans="1:3" x14ac:dyDescent="0.25">
      <c r="A49" s="5"/>
      <c r="B49" t="s">
        <v>22</v>
      </c>
      <c r="C49">
        <f>'Full Data'!E46</f>
        <v>8779</v>
      </c>
    </row>
    <row r="50" spans="1:3" x14ac:dyDescent="0.25">
      <c r="A50" s="5"/>
      <c r="B50" t="s">
        <v>23</v>
      </c>
      <c r="C50">
        <f>'Full Data'!E47</f>
        <v>8137</v>
      </c>
    </row>
    <row r="51" spans="1:3" x14ac:dyDescent="0.25">
      <c r="A51" s="5"/>
      <c r="B51" t="s">
        <v>24</v>
      </c>
      <c r="C51">
        <f>'Full Data'!E48</f>
        <v>8409</v>
      </c>
    </row>
    <row r="52" spans="1:3" x14ac:dyDescent="0.25">
      <c r="A52" s="5"/>
      <c r="B52" t="s">
        <v>25</v>
      </c>
      <c r="C52">
        <f>'Full Data'!E49</f>
        <v>8708</v>
      </c>
    </row>
    <row r="53" spans="1:3" x14ac:dyDescent="0.25">
      <c r="A53" s="5"/>
      <c r="B53" t="s">
        <v>26</v>
      </c>
      <c r="C53">
        <f>'Full Data'!E50</f>
        <v>8360</v>
      </c>
    </row>
    <row r="54" spans="1:3" x14ac:dyDescent="0.25">
      <c r="A54" s="5"/>
      <c r="B54" t="s">
        <v>27</v>
      </c>
      <c r="C54">
        <f>'Full Data'!E51</f>
        <v>8553</v>
      </c>
    </row>
    <row r="55" spans="1:3" x14ac:dyDescent="0.25">
      <c r="A55" s="5"/>
      <c r="B55" t="s">
        <v>28</v>
      </c>
      <c r="C55">
        <f>'Full Data'!E52</f>
        <v>8537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813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2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5">
        <v>2014</v>
      </c>
      <c r="B8" t="s">
        <v>17</v>
      </c>
      <c r="C8">
        <f>'Full Data'!D5</f>
        <v>9445</v>
      </c>
      <c r="F8">
        <v>2014</v>
      </c>
      <c r="G8" s="3">
        <f>SUM(31*C8,28*C9,31*C10,30*C11,31*C12,30*C13,31*C14,31*C15,30*C16,31*C17,30*C18,31*C19)/365</f>
        <v>8984.3424657534251</v>
      </c>
    </row>
    <row r="9" spans="1:7" x14ac:dyDescent="0.25">
      <c r="A9" s="5"/>
      <c r="B9" t="s">
        <v>18</v>
      </c>
      <c r="C9">
        <f>'Full Data'!D6</f>
        <v>9946</v>
      </c>
      <c r="F9">
        <v>2015</v>
      </c>
      <c r="G9" s="3">
        <f>SUM(31*C20,28*C21,31*C22,30*C23,31*C24,30*C25,31*C26,31*C27,30*C28,31*C29,30*C30,31*C31)/365</f>
        <v>8030.6767123287673</v>
      </c>
    </row>
    <row r="10" spans="1:7" x14ac:dyDescent="0.25">
      <c r="A10" s="5"/>
      <c r="B10" t="s">
        <v>19</v>
      </c>
      <c r="C10">
        <f>'Full Data'!D7</f>
        <v>10097</v>
      </c>
      <c r="F10">
        <v>2016</v>
      </c>
      <c r="G10" s="3">
        <f>SUM(31*C32,29*C33,31*C34,30*C35,31*C36,30*C37,31*C38,31*C39,30*C40,31*C41,30*C42,31*C43)/366</f>
        <v>8249.9508196721308</v>
      </c>
    </row>
    <row r="11" spans="1:7" x14ac:dyDescent="0.25">
      <c r="A11" s="5"/>
      <c r="B11" t="s">
        <v>20</v>
      </c>
      <c r="C11">
        <f>'Full Data'!D8</f>
        <v>9311</v>
      </c>
      <c r="F11">
        <v>2017</v>
      </c>
      <c r="G11" s="3">
        <f>SUM(31*C44,28*C45,31*C46,30*C47,31*C48,30*C49,31*C50,31*C51,30*C52,31*C53,30*C54,31*C55)/365</f>
        <v>8505.4082191780817</v>
      </c>
    </row>
    <row r="12" spans="1:7" x14ac:dyDescent="0.25">
      <c r="A12" s="5"/>
      <c r="B12" t="s">
        <v>21</v>
      </c>
      <c r="C12">
        <f>'Full Data'!D9</f>
        <v>9704</v>
      </c>
    </row>
    <row r="13" spans="1:7" x14ac:dyDescent="0.25">
      <c r="A13" s="5"/>
      <c r="B13" t="s">
        <v>22</v>
      </c>
      <c r="C13">
        <f>'Full Data'!D10</f>
        <v>9352</v>
      </c>
    </row>
    <row r="14" spans="1:7" x14ac:dyDescent="0.25">
      <c r="A14" s="5"/>
      <c r="B14" t="s">
        <v>23</v>
      </c>
      <c r="C14">
        <f>'Full Data'!D11</f>
        <v>9268</v>
      </c>
    </row>
    <row r="15" spans="1:7" x14ac:dyDescent="0.25">
      <c r="A15" s="5"/>
      <c r="B15" t="s">
        <v>24</v>
      </c>
      <c r="C15">
        <f>'Full Data'!D12</f>
        <v>8808</v>
      </c>
    </row>
    <row r="16" spans="1:7" x14ac:dyDescent="0.25">
      <c r="A16" s="5"/>
      <c r="B16" t="s">
        <v>25</v>
      </c>
      <c r="C16">
        <f>'Full Data'!D13</f>
        <v>7963</v>
      </c>
    </row>
    <row r="17" spans="1:7" x14ac:dyDescent="0.25">
      <c r="A17" s="5"/>
      <c r="B17" t="s">
        <v>26</v>
      </c>
      <c r="C17">
        <f>'Full Data'!D14</f>
        <v>8249</v>
      </c>
      <c r="F17" s="2" t="s">
        <v>4</v>
      </c>
      <c r="G17" s="2" t="s">
        <v>16</v>
      </c>
    </row>
    <row r="18" spans="1:7" x14ac:dyDescent="0.25">
      <c r="A18" s="5"/>
      <c r="B18" t="s">
        <v>27</v>
      </c>
      <c r="C18">
        <f>'Full Data'!D15</f>
        <v>7911</v>
      </c>
      <c r="F18" t="s">
        <v>17</v>
      </c>
      <c r="G18" s="3">
        <f t="shared" ref="G18:G29" si="0">AVERAGE(C8,C20,C32,C44)</f>
        <v>8397</v>
      </c>
    </row>
    <row r="19" spans="1:7" x14ac:dyDescent="0.25">
      <c r="A19" s="5"/>
      <c r="B19" t="s">
        <v>28</v>
      </c>
      <c r="C19">
        <f>'Full Data'!D16</f>
        <v>7806</v>
      </c>
      <c r="F19" t="s">
        <v>18</v>
      </c>
      <c r="G19" s="3">
        <f t="shared" si="0"/>
        <v>8523.5</v>
      </c>
    </row>
    <row r="20" spans="1:7" x14ac:dyDescent="0.25">
      <c r="A20" s="5">
        <v>2015</v>
      </c>
      <c r="B20" t="s">
        <v>17</v>
      </c>
      <c r="C20">
        <f>'Full Data'!D17</f>
        <v>7948</v>
      </c>
      <c r="F20" t="s">
        <v>19</v>
      </c>
      <c r="G20" s="3">
        <f t="shared" si="0"/>
        <v>8445.75</v>
      </c>
    </row>
    <row r="21" spans="1:7" x14ac:dyDescent="0.25">
      <c r="A21" s="5"/>
      <c r="B21" t="s">
        <v>18</v>
      </c>
      <c r="C21">
        <f>'Full Data'!D18</f>
        <v>8062</v>
      </c>
      <c r="F21" t="s">
        <v>20</v>
      </c>
      <c r="G21" s="3">
        <f t="shared" si="0"/>
        <v>8155.25</v>
      </c>
    </row>
    <row r="22" spans="1:7" x14ac:dyDescent="0.25">
      <c r="A22" s="5"/>
      <c r="B22" t="s">
        <v>19</v>
      </c>
      <c r="C22">
        <f>'Full Data'!D19</f>
        <v>8306</v>
      </c>
      <c r="F22" t="s">
        <v>21</v>
      </c>
      <c r="G22" s="3">
        <f t="shared" si="0"/>
        <v>8687.5</v>
      </c>
    </row>
    <row r="23" spans="1:7" x14ac:dyDescent="0.25">
      <c r="A23" s="5"/>
      <c r="B23" t="s">
        <v>20</v>
      </c>
      <c r="C23">
        <f>'Full Data'!D20</f>
        <v>8254</v>
      </c>
      <c r="F23" t="s">
        <v>22</v>
      </c>
      <c r="G23" s="3">
        <f t="shared" si="0"/>
        <v>8892.5</v>
      </c>
    </row>
    <row r="24" spans="1:7" x14ac:dyDescent="0.25">
      <c r="A24" s="5"/>
      <c r="B24" t="s">
        <v>21</v>
      </c>
      <c r="C24">
        <f>'Full Data'!D21</f>
        <v>8091</v>
      </c>
      <c r="F24" t="s">
        <v>23</v>
      </c>
      <c r="G24" s="3">
        <f t="shared" si="0"/>
        <v>8622</v>
      </c>
    </row>
    <row r="25" spans="1:7" x14ac:dyDescent="0.25">
      <c r="A25" s="5"/>
      <c r="B25" t="s">
        <v>22</v>
      </c>
      <c r="C25">
        <f>'Full Data'!D22</f>
        <v>9352</v>
      </c>
      <c r="F25" t="s">
        <v>24</v>
      </c>
      <c r="G25" s="3">
        <f t="shared" si="0"/>
        <v>8676</v>
      </c>
    </row>
    <row r="26" spans="1:7" x14ac:dyDescent="0.25">
      <c r="A26" s="5"/>
      <c r="B26" t="s">
        <v>23</v>
      </c>
      <c r="C26">
        <f>'Full Data'!D23</f>
        <v>8129</v>
      </c>
      <c r="F26" t="s">
        <v>25</v>
      </c>
      <c r="G26" s="3">
        <f t="shared" si="0"/>
        <v>7919.75</v>
      </c>
    </row>
    <row r="27" spans="1:7" x14ac:dyDescent="0.25">
      <c r="A27" s="5"/>
      <c r="B27" t="s">
        <v>24</v>
      </c>
      <c r="C27">
        <f>'Full Data'!D24</f>
        <v>8808</v>
      </c>
      <c r="F27" t="s">
        <v>26</v>
      </c>
      <c r="G27" s="3">
        <f t="shared" si="0"/>
        <v>8352</v>
      </c>
    </row>
    <row r="28" spans="1:7" x14ac:dyDescent="0.25">
      <c r="A28" s="5"/>
      <c r="B28" t="s">
        <v>25</v>
      </c>
      <c r="C28">
        <f>'Full Data'!D25</f>
        <v>5739</v>
      </c>
      <c r="F28" t="s">
        <v>27</v>
      </c>
      <c r="G28" s="3">
        <f t="shared" si="0"/>
        <v>8508.25</v>
      </c>
    </row>
    <row r="29" spans="1:7" x14ac:dyDescent="0.25">
      <c r="A29" s="5"/>
      <c r="B29" t="s">
        <v>26</v>
      </c>
      <c r="C29">
        <f>'Full Data'!D26</f>
        <v>7470</v>
      </c>
      <c r="F29" t="s">
        <v>28</v>
      </c>
      <c r="G29" s="3">
        <f t="shared" si="0"/>
        <v>8135</v>
      </c>
    </row>
    <row r="30" spans="1:7" x14ac:dyDescent="0.25">
      <c r="A30" s="5"/>
      <c r="B30" t="s">
        <v>27</v>
      </c>
      <c r="C30">
        <f>'Full Data'!D27</f>
        <v>8215</v>
      </c>
    </row>
    <row r="31" spans="1:7" x14ac:dyDescent="0.25">
      <c r="A31" s="5"/>
      <c r="B31" t="s">
        <v>28</v>
      </c>
      <c r="C31">
        <f>'Full Data'!D28</f>
        <v>7979</v>
      </c>
    </row>
    <row r="32" spans="1:7" x14ac:dyDescent="0.25">
      <c r="A32" s="5">
        <v>2016</v>
      </c>
      <c r="B32" t="s">
        <v>17</v>
      </c>
      <c r="C32">
        <f>'Full Data'!D29</f>
        <v>7984</v>
      </c>
    </row>
    <row r="33" spans="1:3" x14ac:dyDescent="0.25">
      <c r="A33" s="5"/>
      <c r="B33" t="s">
        <v>18</v>
      </c>
      <c r="C33">
        <f>'Full Data'!D30</f>
        <v>7625</v>
      </c>
    </row>
    <row r="34" spans="1:3" x14ac:dyDescent="0.25">
      <c r="A34" s="5"/>
      <c r="B34" t="s">
        <v>19</v>
      </c>
      <c r="C34">
        <f>'Full Data'!D31</f>
        <v>7258</v>
      </c>
    </row>
    <row r="35" spans="1:3" x14ac:dyDescent="0.25">
      <c r="A35" s="5"/>
      <c r="B35" t="s">
        <v>20</v>
      </c>
      <c r="C35">
        <f>'Full Data'!D32</f>
        <v>7332</v>
      </c>
    </row>
    <row r="36" spans="1:3" x14ac:dyDescent="0.25">
      <c r="A36" s="5"/>
      <c r="B36" t="s">
        <v>21</v>
      </c>
      <c r="C36">
        <f>'Full Data'!D33</f>
        <v>8587</v>
      </c>
    </row>
    <row r="37" spans="1:3" x14ac:dyDescent="0.25">
      <c r="A37" s="5"/>
      <c r="B37" t="s">
        <v>22</v>
      </c>
      <c r="C37">
        <f>'Full Data'!D34</f>
        <v>8446</v>
      </c>
    </row>
    <row r="38" spans="1:3" x14ac:dyDescent="0.25">
      <c r="A38" s="5"/>
      <c r="B38" t="s">
        <v>23</v>
      </c>
      <c r="C38">
        <f>'Full Data'!D35</f>
        <v>8457</v>
      </c>
    </row>
    <row r="39" spans="1:3" x14ac:dyDescent="0.25">
      <c r="A39" s="5"/>
      <c r="B39" t="s">
        <v>24</v>
      </c>
      <c r="C39">
        <f>'Full Data'!D36</f>
        <v>8808</v>
      </c>
    </row>
    <row r="40" spans="1:3" x14ac:dyDescent="0.25">
      <c r="A40" s="5"/>
      <c r="B40" t="s">
        <v>25</v>
      </c>
      <c r="C40">
        <f>'Full Data'!D37</f>
        <v>8768</v>
      </c>
    </row>
    <row r="41" spans="1:3" x14ac:dyDescent="0.25">
      <c r="A41" s="5"/>
      <c r="B41" t="s">
        <v>26</v>
      </c>
      <c r="C41">
        <f>'Full Data'!D38</f>
        <v>8873</v>
      </c>
    </row>
    <row r="42" spans="1:3" x14ac:dyDescent="0.25">
      <c r="A42" s="5"/>
      <c r="B42" t="s">
        <v>27</v>
      </c>
      <c r="C42">
        <f>'Full Data'!D39</f>
        <v>8916</v>
      </c>
    </row>
    <row r="43" spans="1:3" x14ac:dyDescent="0.25">
      <c r="A43" s="5"/>
      <c r="B43" t="s">
        <v>28</v>
      </c>
      <c r="C43">
        <f>'Full Data'!D40</f>
        <v>7920</v>
      </c>
    </row>
    <row r="44" spans="1:3" x14ac:dyDescent="0.25">
      <c r="A44" s="5">
        <v>2017</v>
      </c>
      <c r="B44" t="s">
        <v>17</v>
      </c>
      <c r="C44">
        <f>'Full Data'!D41</f>
        <v>8211</v>
      </c>
    </row>
    <row r="45" spans="1:3" x14ac:dyDescent="0.25">
      <c r="A45" s="5"/>
      <c r="B45" t="s">
        <v>18</v>
      </c>
      <c r="C45">
        <f>'Full Data'!D42</f>
        <v>8461</v>
      </c>
    </row>
    <row r="46" spans="1:3" x14ac:dyDescent="0.25">
      <c r="A46" s="5"/>
      <c r="B46" t="s">
        <v>19</v>
      </c>
      <c r="C46">
        <f>'Full Data'!D43</f>
        <v>8122</v>
      </c>
    </row>
    <row r="47" spans="1:3" x14ac:dyDescent="0.25">
      <c r="A47" s="5"/>
      <c r="B47" t="s">
        <v>20</v>
      </c>
      <c r="C47">
        <f>'Full Data'!D44</f>
        <v>7724</v>
      </c>
    </row>
    <row r="48" spans="1:3" x14ac:dyDescent="0.25">
      <c r="A48" s="5"/>
      <c r="B48" t="s">
        <v>21</v>
      </c>
      <c r="C48">
        <f>'Full Data'!D45</f>
        <v>8368</v>
      </c>
    </row>
    <row r="49" spans="1:3" x14ac:dyDescent="0.25">
      <c r="A49" s="5"/>
      <c r="B49" t="s">
        <v>22</v>
      </c>
      <c r="C49">
        <f>'Full Data'!D46</f>
        <v>8420</v>
      </c>
    </row>
    <row r="50" spans="1:3" x14ac:dyDescent="0.25">
      <c r="A50" s="5"/>
      <c r="B50" t="s">
        <v>23</v>
      </c>
      <c r="C50">
        <f>'Full Data'!D47</f>
        <v>8634</v>
      </c>
    </row>
    <row r="51" spans="1:3" x14ac:dyDescent="0.25">
      <c r="A51" s="5"/>
      <c r="B51" t="s">
        <v>24</v>
      </c>
      <c r="C51">
        <f>'Full Data'!D48</f>
        <v>8280</v>
      </c>
    </row>
    <row r="52" spans="1:3" x14ac:dyDescent="0.25">
      <c r="A52" s="5"/>
      <c r="B52" t="s">
        <v>25</v>
      </c>
      <c r="C52">
        <f>'Full Data'!D49</f>
        <v>9209</v>
      </c>
    </row>
    <row r="53" spans="1:3" x14ac:dyDescent="0.25">
      <c r="A53" s="5"/>
      <c r="B53" t="s">
        <v>26</v>
      </c>
      <c r="C53">
        <f>'Full Data'!D50</f>
        <v>8816</v>
      </c>
    </row>
    <row r="54" spans="1:3" x14ac:dyDescent="0.25">
      <c r="A54" s="5"/>
      <c r="B54" t="s">
        <v>27</v>
      </c>
      <c r="C54">
        <f>'Full Data'!D51</f>
        <v>8991</v>
      </c>
    </row>
    <row r="55" spans="1:3" x14ac:dyDescent="0.25">
      <c r="A55" s="5"/>
      <c r="B55" t="s">
        <v>28</v>
      </c>
      <c r="C55">
        <f>'Full Data'!D52</f>
        <v>8835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813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3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5">
        <v>2014</v>
      </c>
      <c r="B8" t="s">
        <v>17</v>
      </c>
      <c r="C8">
        <f>'Full Data'!C5</f>
        <v>1574</v>
      </c>
      <c r="F8">
        <v>2014</v>
      </c>
      <c r="G8" s="3">
        <f>SUM(31*C8,28*C9,31*C10,30*C11,31*C12,30*C13,31*C14,31*C15,30*C16,31*C17,30*C18,31*C19)/365</f>
        <v>1619.9972602739726</v>
      </c>
    </row>
    <row r="9" spans="1:7" x14ac:dyDescent="0.25">
      <c r="A9" s="5"/>
      <c r="B9" t="s">
        <v>18</v>
      </c>
      <c r="C9">
        <f>'Full Data'!C6</f>
        <v>1653</v>
      </c>
      <c r="F9">
        <v>2015</v>
      </c>
      <c r="G9" s="3">
        <f>SUM(31*C20,28*C21,31*C22,30*C23,31*C24,30*C25,31*C26,31*C27,30*C28,31*C29,30*C30,31*C31)/365</f>
        <v>1992.4657534246576</v>
      </c>
    </row>
    <row r="10" spans="1:7" x14ac:dyDescent="0.25">
      <c r="A10" s="5"/>
      <c r="B10" t="s">
        <v>19</v>
      </c>
      <c r="C10">
        <f>'Full Data'!C7</f>
        <v>1777</v>
      </c>
      <c r="F10">
        <v>2016</v>
      </c>
      <c r="G10" s="3">
        <f>SUM(31*C32,29*C33,31*C34,30*C35,31*C36,30*C37,31*C38,31*C39,30*C40,31*C41,30*C42,31*C43)/366</f>
        <v>1843.8852459016393</v>
      </c>
    </row>
    <row r="11" spans="1:7" x14ac:dyDescent="0.25">
      <c r="A11" s="5"/>
      <c r="B11" t="s">
        <v>20</v>
      </c>
      <c r="C11">
        <f>'Full Data'!C8</f>
        <v>1598</v>
      </c>
      <c r="F11">
        <v>2017</v>
      </c>
      <c r="G11" s="3">
        <f>SUM(31*C44,28*C45,31*C46,30*C47,31*C48,30*C49,31*C50,31*C51,30*C52,31*C53,30*C54,31*C55)/365</f>
        <v>1859.2794520547945</v>
      </c>
    </row>
    <row r="12" spans="1:7" x14ac:dyDescent="0.25">
      <c r="A12" s="5"/>
      <c r="B12" t="s">
        <v>21</v>
      </c>
      <c r="C12">
        <f>'Full Data'!C9</f>
        <v>1629</v>
      </c>
    </row>
    <row r="13" spans="1:7" x14ac:dyDescent="0.25">
      <c r="A13" s="5"/>
      <c r="B13" t="s">
        <v>22</v>
      </c>
      <c r="C13">
        <f>'Full Data'!C10</f>
        <v>1866</v>
      </c>
    </row>
    <row r="14" spans="1:7" x14ac:dyDescent="0.25">
      <c r="A14" s="5"/>
      <c r="B14" t="s">
        <v>23</v>
      </c>
      <c r="C14">
        <f>'Full Data'!C11</f>
        <v>1491</v>
      </c>
    </row>
    <row r="15" spans="1:7" x14ac:dyDescent="0.25">
      <c r="A15" s="5"/>
      <c r="B15" t="s">
        <v>24</v>
      </c>
      <c r="C15">
        <f>'Full Data'!C12</f>
        <v>810</v>
      </c>
    </row>
    <row r="16" spans="1:7" x14ac:dyDescent="0.25">
      <c r="A16" s="5"/>
      <c r="B16" t="s">
        <v>25</v>
      </c>
      <c r="C16">
        <f>'Full Data'!C13</f>
        <v>1439</v>
      </c>
    </row>
    <row r="17" spans="1:7" x14ac:dyDescent="0.25">
      <c r="A17" s="5"/>
      <c r="B17" t="s">
        <v>26</v>
      </c>
      <c r="C17">
        <f>'Full Data'!C14</f>
        <v>1948</v>
      </c>
      <c r="F17" s="2" t="s">
        <v>4</v>
      </c>
      <c r="G17" s="2" t="s">
        <v>16</v>
      </c>
    </row>
    <row r="18" spans="1:7" x14ac:dyDescent="0.25">
      <c r="A18" s="5"/>
      <c r="B18" t="s">
        <v>27</v>
      </c>
      <c r="C18">
        <f>'Full Data'!C15</f>
        <v>1913</v>
      </c>
      <c r="F18" t="s">
        <v>17</v>
      </c>
      <c r="G18" s="3">
        <f t="shared" ref="G18:G29" si="0">AVERAGE(C8,C20,C32,C44)</f>
        <v>1785.75</v>
      </c>
    </row>
    <row r="19" spans="1:7" x14ac:dyDescent="0.25">
      <c r="A19" s="5"/>
      <c r="B19" t="s">
        <v>28</v>
      </c>
      <c r="C19">
        <f>'Full Data'!C16</f>
        <v>1756</v>
      </c>
      <c r="F19" t="s">
        <v>18</v>
      </c>
      <c r="G19" s="3">
        <f t="shared" si="0"/>
        <v>1867.25</v>
      </c>
    </row>
    <row r="20" spans="1:7" x14ac:dyDescent="0.25">
      <c r="A20" s="5">
        <v>2015</v>
      </c>
      <c r="B20" t="s">
        <v>17</v>
      </c>
      <c r="C20">
        <f>'Full Data'!C17</f>
        <v>1764</v>
      </c>
      <c r="F20" t="s">
        <v>19</v>
      </c>
      <c r="G20" s="3">
        <f t="shared" si="0"/>
        <v>1899.75</v>
      </c>
    </row>
    <row r="21" spans="1:7" x14ac:dyDescent="0.25">
      <c r="A21" s="5"/>
      <c r="B21" t="s">
        <v>18</v>
      </c>
      <c r="C21">
        <f>'Full Data'!C18</f>
        <v>1886</v>
      </c>
      <c r="F21" t="s">
        <v>20</v>
      </c>
      <c r="G21" s="3">
        <f t="shared" si="0"/>
        <v>1847.25</v>
      </c>
    </row>
    <row r="22" spans="1:7" x14ac:dyDescent="0.25">
      <c r="A22" s="5"/>
      <c r="B22" t="s">
        <v>19</v>
      </c>
      <c r="C22">
        <f>'Full Data'!C19</f>
        <v>1894</v>
      </c>
      <c r="F22" t="s">
        <v>21</v>
      </c>
      <c r="G22" s="3">
        <f t="shared" si="0"/>
        <v>1854.25</v>
      </c>
    </row>
    <row r="23" spans="1:7" x14ac:dyDescent="0.25">
      <c r="A23" s="5"/>
      <c r="B23" t="s">
        <v>20</v>
      </c>
      <c r="C23">
        <f>'Full Data'!C20</f>
        <v>1906</v>
      </c>
      <c r="F23" t="s">
        <v>22</v>
      </c>
      <c r="G23" s="3">
        <f t="shared" si="0"/>
        <v>1834.5</v>
      </c>
    </row>
    <row r="24" spans="1:7" x14ac:dyDescent="0.25">
      <c r="A24" s="5"/>
      <c r="B24" t="s">
        <v>21</v>
      </c>
      <c r="C24">
        <f>'Full Data'!C21</f>
        <v>1900</v>
      </c>
      <c r="F24" t="s">
        <v>23</v>
      </c>
      <c r="G24" s="3">
        <f t="shared" si="0"/>
        <v>1703.5</v>
      </c>
    </row>
    <row r="25" spans="1:7" x14ac:dyDescent="0.25">
      <c r="A25" s="5"/>
      <c r="B25" t="s">
        <v>22</v>
      </c>
      <c r="C25">
        <f>'Full Data'!C22</f>
        <v>1866</v>
      </c>
      <c r="F25" t="s">
        <v>24</v>
      </c>
      <c r="G25" s="3">
        <f t="shared" si="0"/>
        <v>1028</v>
      </c>
    </row>
    <row r="26" spans="1:7" x14ac:dyDescent="0.25">
      <c r="A26" s="5"/>
      <c r="B26" t="s">
        <v>23</v>
      </c>
      <c r="C26">
        <f>'Full Data'!C23</f>
        <v>1728</v>
      </c>
      <c r="F26" t="s">
        <v>25</v>
      </c>
      <c r="G26" s="3">
        <f t="shared" si="0"/>
        <v>2426.75</v>
      </c>
    </row>
    <row r="27" spans="1:7" x14ac:dyDescent="0.25">
      <c r="A27" s="5"/>
      <c r="B27" t="s">
        <v>24</v>
      </c>
      <c r="C27">
        <f>'Full Data'!C24</f>
        <v>810</v>
      </c>
      <c r="F27" t="s">
        <v>26</v>
      </c>
      <c r="G27" s="3">
        <f t="shared" si="0"/>
        <v>1914.5</v>
      </c>
    </row>
    <row r="28" spans="1:7" x14ac:dyDescent="0.25">
      <c r="A28" s="5"/>
      <c r="B28" t="s">
        <v>25</v>
      </c>
      <c r="C28">
        <f>'Full Data'!C25</f>
        <v>4453</v>
      </c>
      <c r="F28" t="s">
        <v>27</v>
      </c>
      <c r="G28" s="3">
        <f t="shared" si="0"/>
        <v>1967.75</v>
      </c>
    </row>
    <row r="29" spans="1:7" x14ac:dyDescent="0.25">
      <c r="A29" s="5"/>
      <c r="B29" t="s">
        <v>26</v>
      </c>
      <c r="C29">
        <f>'Full Data'!C26</f>
        <v>1941</v>
      </c>
      <c r="F29" t="s">
        <v>28</v>
      </c>
      <c r="G29" s="3">
        <f t="shared" si="0"/>
        <v>1844.75</v>
      </c>
    </row>
    <row r="30" spans="1:7" x14ac:dyDescent="0.25">
      <c r="A30" s="5"/>
      <c r="B30" t="s">
        <v>27</v>
      </c>
      <c r="C30">
        <f>'Full Data'!C27</f>
        <v>1999</v>
      </c>
    </row>
    <row r="31" spans="1:7" x14ac:dyDescent="0.25">
      <c r="A31" s="5"/>
      <c r="B31" t="s">
        <v>28</v>
      </c>
      <c r="C31">
        <f>'Full Data'!C28</f>
        <v>1825</v>
      </c>
    </row>
    <row r="32" spans="1:7" x14ac:dyDescent="0.25">
      <c r="A32" s="5">
        <v>2016</v>
      </c>
      <c r="B32" t="s">
        <v>17</v>
      </c>
      <c r="C32">
        <f>'Full Data'!C29</f>
        <v>1862</v>
      </c>
    </row>
    <row r="33" spans="1:3" x14ac:dyDescent="0.25">
      <c r="A33" s="5"/>
      <c r="B33" t="s">
        <v>18</v>
      </c>
      <c r="C33">
        <f>'Full Data'!C30</f>
        <v>1984</v>
      </c>
    </row>
    <row r="34" spans="1:3" x14ac:dyDescent="0.25">
      <c r="A34" s="5"/>
      <c r="B34" t="s">
        <v>19</v>
      </c>
      <c r="C34">
        <f>'Full Data'!C31</f>
        <v>1988</v>
      </c>
    </row>
    <row r="35" spans="1:3" x14ac:dyDescent="0.25">
      <c r="A35" s="5"/>
      <c r="B35" t="s">
        <v>20</v>
      </c>
      <c r="C35">
        <f>'Full Data'!C32</f>
        <v>2027</v>
      </c>
    </row>
    <row r="36" spans="1:3" x14ac:dyDescent="0.25">
      <c r="A36" s="5"/>
      <c r="B36" t="s">
        <v>21</v>
      </c>
      <c r="C36">
        <f>'Full Data'!C33</f>
        <v>1997</v>
      </c>
    </row>
    <row r="37" spans="1:3" x14ac:dyDescent="0.25">
      <c r="A37" s="5"/>
      <c r="B37" t="s">
        <v>22</v>
      </c>
      <c r="C37">
        <f>'Full Data'!C34</f>
        <v>1891</v>
      </c>
    </row>
    <row r="38" spans="1:3" x14ac:dyDescent="0.25">
      <c r="A38" s="5"/>
      <c r="B38" t="s">
        <v>23</v>
      </c>
      <c r="C38">
        <f>'Full Data'!C35</f>
        <v>1827</v>
      </c>
    </row>
    <row r="39" spans="1:3" x14ac:dyDescent="0.25">
      <c r="A39" s="5"/>
      <c r="B39" t="s">
        <v>24</v>
      </c>
      <c r="C39">
        <f>'Full Data'!C36</f>
        <v>810</v>
      </c>
    </row>
    <row r="40" spans="1:3" x14ac:dyDescent="0.25">
      <c r="A40" s="5"/>
      <c r="B40" t="s">
        <v>25</v>
      </c>
      <c r="C40">
        <f>'Full Data'!C37</f>
        <v>1891</v>
      </c>
    </row>
    <row r="41" spans="1:3" x14ac:dyDescent="0.25">
      <c r="A41" s="5"/>
      <c r="B41" t="s">
        <v>26</v>
      </c>
      <c r="C41">
        <f>'Full Data'!C38</f>
        <v>1956</v>
      </c>
    </row>
    <row r="42" spans="1:3" x14ac:dyDescent="0.25">
      <c r="A42" s="5"/>
      <c r="B42" t="s">
        <v>27</v>
      </c>
      <c r="C42">
        <f>'Full Data'!C39</f>
        <v>2073</v>
      </c>
    </row>
    <row r="43" spans="1:3" x14ac:dyDescent="0.25">
      <c r="A43" s="5"/>
      <c r="B43" t="s">
        <v>28</v>
      </c>
      <c r="C43">
        <f>'Full Data'!C40</f>
        <v>1846</v>
      </c>
    </row>
    <row r="44" spans="1:3" x14ac:dyDescent="0.25">
      <c r="A44" s="5">
        <v>2017</v>
      </c>
      <c r="B44" t="s">
        <v>17</v>
      </c>
      <c r="C44">
        <f>'Full Data'!C41</f>
        <v>1943</v>
      </c>
    </row>
    <row r="45" spans="1:3" x14ac:dyDescent="0.25">
      <c r="A45" s="5"/>
      <c r="B45" t="s">
        <v>18</v>
      </c>
      <c r="C45">
        <f>'Full Data'!C42</f>
        <v>1946</v>
      </c>
    </row>
    <row r="46" spans="1:3" x14ac:dyDescent="0.25">
      <c r="A46" s="5"/>
      <c r="B46" t="s">
        <v>19</v>
      </c>
      <c r="C46">
        <f>'Full Data'!C43</f>
        <v>1940</v>
      </c>
    </row>
    <row r="47" spans="1:3" x14ac:dyDescent="0.25">
      <c r="A47" s="5"/>
      <c r="B47" t="s">
        <v>20</v>
      </c>
      <c r="C47">
        <f>'Full Data'!C44</f>
        <v>1858</v>
      </c>
    </row>
    <row r="48" spans="1:3" x14ac:dyDescent="0.25">
      <c r="A48" s="5"/>
      <c r="B48" t="s">
        <v>21</v>
      </c>
      <c r="C48">
        <f>'Full Data'!C45</f>
        <v>1891</v>
      </c>
    </row>
    <row r="49" spans="1:3" x14ac:dyDescent="0.25">
      <c r="A49" s="5"/>
      <c r="B49" t="s">
        <v>22</v>
      </c>
      <c r="C49">
        <f>'Full Data'!C46</f>
        <v>1715</v>
      </c>
    </row>
    <row r="50" spans="1:3" x14ac:dyDescent="0.25">
      <c r="A50" s="5"/>
      <c r="B50" t="s">
        <v>23</v>
      </c>
      <c r="C50">
        <f>'Full Data'!C47</f>
        <v>1768</v>
      </c>
    </row>
    <row r="51" spans="1:3" x14ac:dyDescent="0.25">
      <c r="A51" s="5"/>
      <c r="B51" t="s">
        <v>24</v>
      </c>
      <c r="C51">
        <f>'Full Data'!C48</f>
        <v>1682</v>
      </c>
    </row>
    <row r="52" spans="1:3" x14ac:dyDescent="0.25">
      <c r="A52" s="5"/>
      <c r="B52" t="s">
        <v>25</v>
      </c>
      <c r="C52">
        <f>'Full Data'!C49</f>
        <v>1924</v>
      </c>
    </row>
    <row r="53" spans="1:3" x14ac:dyDescent="0.25">
      <c r="A53" s="5"/>
      <c r="B53" t="s">
        <v>26</v>
      </c>
      <c r="C53">
        <f>'Full Data'!C50</f>
        <v>1813</v>
      </c>
    </row>
    <row r="54" spans="1:3" x14ac:dyDescent="0.25">
      <c r="A54" s="5"/>
      <c r="B54" t="s">
        <v>27</v>
      </c>
      <c r="C54">
        <f>'Full Data'!C51</f>
        <v>1886</v>
      </c>
    </row>
    <row r="55" spans="1:3" x14ac:dyDescent="0.25">
      <c r="A55" s="5"/>
      <c r="B55" t="s">
        <v>28</v>
      </c>
      <c r="C55">
        <f>'Full Data'!C52</f>
        <v>1952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9" workbookViewId="0">
      <selection activeCell="I30" sqref="I30"/>
    </sheetView>
  </sheetViews>
  <sheetFormatPr defaultRowHeight="12.75" x14ac:dyDescent="0.2"/>
  <cols>
    <col min="1" max="16384" width="9.140625" style="1"/>
  </cols>
  <sheetData>
    <row r="1" spans="1:6" x14ac:dyDescent="0.2">
      <c r="C1" s="1">
        <v>813</v>
      </c>
      <c r="D1" s="1">
        <v>813</v>
      </c>
      <c r="E1" s="1">
        <v>813</v>
      </c>
      <c r="F1" s="1">
        <v>813</v>
      </c>
    </row>
    <row r="2" spans="1:6" x14ac:dyDescent="0.2">
      <c r="C2" s="1">
        <v>813</v>
      </c>
      <c r="D2" s="1">
        <v>813</v>
      </c>
      <c r="E2" s="1">
        <v>813</v>
      </c>
      <c r="F2" s="1">
        <v>813</v>
      </c>
    </row>
    <row r="3" spans="1:6" x14ac:dyDescent="0.2">
      <c r="C3" s="1" t="s">
        <v>6</v>
      </c>
      <c r="D3" s="1" t="s">
        <v>6</v>
      </c>
      <c r="E3" s="1" t="s">
        <v>6</v>
      </c>
      <c r="F3" s="1" t="s">
        <v>6</v>
      </c>
    </row>
    <row r="4" spans="1:6" x14ac:dyDescent="0.2">
      <c r="A4" s="1" t="s">
        <v>5</v>
      </c>
      <c r="B4" s="1" t="s">
        <v>4</v>
      </c>
      <c r="C4" s="1" t="s">
        <v>3</v>
      </c>
      <c r="D4" s="1" t="s">
        <v>2</v>
      </c>
      <c r="E4" s="1" t="s">
        <v>1</v>
      </c>
      <c r="F4" s="1" t="s">
        <v>0</v>
      </c>
    </row>
    <row r="5" spans="1:6" x14ac:dyDescent="0.2">
      <c r="A5" s="1">
        <v>2014</v>
      </c>
      <c r="B5" s="1">
        <v>1</v>
      </c>
      <c r="C5" s="1">
        <v>1574</v>
      </c>
      <c r="D5" s="1">
        <v>9445</v>
      </c>
      <c r="E5" s="1">
        <v>9055</v>
      </c>
      <c r="F5" s="1">
        <v>938</v>
      </c>
    </row>
    <row r="6" spans="1:6" x14ac:dyDescent="0.2">
      <c r="A6" s="1">
        <v>2014</v>
      </c>
      <c r="B6" s="1">
        <v>2</v>
      </c>
      <c r="C6" s="1">
        <v>1653</v>
      </c>
      <c r="D6" s="1">
        <v>9946</v>
      </c>
      <c r="E6" s="1">
        <v>9550</v>
      </c>
      <c r="F6" s="1">
        <v>995</v>
      </c>
    </row>
    <row r="7" spans="1:6" x14ac:dyDescent="0.2">
      <c r="A7" s="1">
        <v>2014</v>
      </c>
      <c r="B7" s="1">
        <v>3</v>
      </c>
      <c r="C7" s="1">
        <v>1777</v>
      </c>
      <c r="D7" s="1">
        <v>10097</v>
      </c>
      <c r="E7" s="1">
        <v>8442</v>
      </c>
      <c r="F7" s="1">
        <v>2276</v>
      </c>
    </row>
    <row r="8" spans="1:6" x14ac:dyDescent="0.2">
      <c r="A8" s="1">
        <v>2014</v>
      </c>
      <c r="B8" s="1">
        <v>4</v>
      </c>
      <c r="C8" s="1">
        <v>1598</v>
      </c>
      <c r="D8" s="1">
        <v>9311</v>
      </c>
      <c r="E8" s="1">
        <v>9321</v>
      </c>
      <c r="F8" s="1">
        <v>848</v>
      </c>
    </row>
    <row r="9" spans="1:6" x14ac:dyDescent="0.2">
      <c r="A9" s="1">
        <v>2014</v>
      </c>
      <c r="B9" s="1">
        <v>5</v>
      </c>
      <c r="C9" s="1">
        <v>1629</v>
      </c>
      <c r="D9" s="1">
        <v>9704</v>
      </c>
      <c r="E9" s="1">
        <v>9424</v>
      </c>
      <c r="F9" s="1">
        <v>910</v>
      </c>
    </row>
    <row r="10" spans="1:6" x14ac:dyDescent="0.2">
      <c r="A10" s="1">
        <v>2014</v>
      </c>
      <c r="B10" s="1">
        <v>6</v>
      </c>
      <c r="C10" s="1">
        <v>1866</v>
      </c>
      <c r="D10" s="1">
        <v>9352</v>
      </c>
      <c r="E10" s="4">
        <v>11070</v>
      </c>
      <c r="F10" s="4">
        <v>988</v>
      </c>
    </row>
    <row r="11" spans="1:6" x14ac:dyDescent="0.2">
      <c r="A11" s="1">
        <v>2014</v>
      </c>
      <c r="B11" s="1">
        <v>7</v>
      </c>
      <c r="C11" s="1">
        <v>1491</v>
      </c>
      <c r="D11" s="1">
        <v>9268</v>
      </c>
      <c r="E11" s="4">
        <v>10869</v>
      </c>
      <c r="F11" s="4">
        <v>868</v>
      </c>
    </row>
    <row r="12" spans="1:6" x14ac:dyDescent="0.2">
      <c r="A12" s="1">
        <v>2014</v>
      </c>
      <c r="B12" s="1">
        <v>8</v>
      </c>
      <c r="C12" s="1">
        <v>810</v>
      </c>
      <c r="D12" s="1">
        <v>8808</v>
      </c>
      <c r="E12" s="1">
        <v>8331</v>
      </c>
      <c r="F12" s="1">
        <v>1350</v>
      </c>
    </row>
    <row r="13" spans="1:6" x14ac:dyDescent="0.2">
      <c r="A13" s="1">
        <v>2014</v>
      </c>
      <c r="B13" s="1">
        <v>9</v>
      </c>
      <c r="C13" s="1">
        <v>1439</v>
      </c>
      <c r="D13" s="1">
        <v>7963</v>
      </c>
      <c r="E13" s="1">
        <v>8916</v>
      </c>
      <c r="F13" s="1">
        <v>967</v>
      </c>
    </row>
    <row r="14" spans="1:6" x14ac:dyDescent="0.2">
      <c r="A14" s="1">
        <v>2014</v>
      </c>
      <c r="B14" s="1">
        <v>10</v>
      </c>
      <c r="C14" s="1">
        <v>1948</v>
      </c>
      <c r="D14" s="1">
        <v>8249</v>
      </c>
      <c r="E14" s="1">
        <v>8911</v>
      </c>
      <c r="F14" s="1">
        <v>1077</v>
      </c>
    </row>
    <row r="15" spans="1:6" x14ac:dyDescent="0.2">
      <c r="A15" s="1">
        <v>2014</v>
      </c>
      <c r="B15" s="1">
        <v>11</v>
      </c>
      <c r="C15" s="1">
        <v>1913</v>
      </c>
      <c r="D15" s="1">
        <v>7911</v>
      </c>
      <c r="E15" s="1">
        <v>8364</v>
      </c>
      <c r="F15" s="1">
        <v>977</v>
      </c>
    </row>
    <row r="16" spans="1:6" x14ac:dyDescent="0.2">
      <c r="A16" s="1">
        <v>2014</v>
      </c>
      <c r="B16" s="1">
        <v>12</v>
      </c>
      <c r="C16" s="1">
        <v>1756</v>
      </c>
      <c r="D16" s="1">
        <v>7806</v>
      </c>
      <c r="E16" s="1">
        <v>7784</v>
      </c>
      <c r="F16" s="1">
        <v>864</v>
      </c>
    </row>
    <row r="17" spans="1:6" x14ac:dyDescent="0.2">
      <c r="A17" s="1">
        <v>2015</v>
      </c>
      <c r="B17" s="1">
        <v>1</v>
      </c>
      <c r="C17" s="1">
        <v>1764</v>
      </c>
      <c r="D17" s="1">
        <v>7948</v>
      </c>
      <c r="E17" s="1">
        <v>8387</v>
      </c>
      <c r="F17" s="1">
        <v>948</v>
      </c>
    </row>
    <row r="18" spans="1:6" x14ac:dyDescent="0.2">
      <c r="A18" s="1">
        <v>2015</v>
      </c>
      <c r="B18" s="1">
        <v>2</v>
      </c>
      <c r="C18" s="1">
        <v>1886</v>
      </c>
      <c r="D18" s="1">
        <v>8062</v>
      </c>
      <c r="E18" s="1">
        <v>8865</v>
      </c>
      <c r="F18" s="1">
        <v>1003</v>
      </c>
    </row>
    <row r="19" spans="1:6" x14ac:dyDescent="0.2">
      <c r="A19" s="1">
        <v>2015</v>
      </c>
      <c r="B19" s="1">
        <v>3</v>
      </c>
      <c r="C19" s="1">
        <v>1894</v>
      </c>
      <c r="D19" s="1">
        <v>8306</v>
      </c>
      <c r="E19" s="1">
        <v>8913</v>
      </c>
      <c r="F19" s="1">
        <v>997</v>
      </c>
    </row>
    <row r="20" spans="1:6" x14ac:dyDescent="0.2">
      <c r="A20" s="1">
        <v>2015</v>
      </c>
      <c r="B20" s="1">
        <v>4</v>
      </c>
      <c r="C20" s="1">
        <v>1906</v>
      </c>
      <c r="D20" s="1">
        <v>8254</v>
      </c>
      <c r="E20" s="1">
        <v>8834</v>
      </c>
      <c r="F20" s="1">
        <v>910</v>
      </c>
    </row>
    <row r="21" spans="1:6" x14ac:dyDescent="0.2">
      <c r="A21" s="1">
        <v>2015</v>
      </c>
      <c r="B21" s="1">
        <v>5</v>
      </c>
      <c r="C21" s="1">
        <v>1900</v>
      </c>
      <c r="D21" s="1">
        <v>8091</v>
      </c>
      <c r="E21" s="1">
        <v>9005</v>
      </c>
      <c r="F21" s="1">
        <v>975</v>
      </c>
    </row>
    <row r="22" spans="1:6" x14ac:dyDescent="0.2">
      <c r="A22" s="1">
        <v>2015</v>
      </c>
      <c r="B22" s="1">
        <v>6</v>
      </c>
      <c r="C22" s="4">
        <v>1866</v>
      </c>
      <c r="D22" s="4">
        <v>9352</v>
      </c>
      <c r="E22" s="4">
        <v>11070</v>
      </c>
      <c r="F22" s="4">
        <v>988</v>
      </c>
    </row>
    <row r="23" spans="1:6" x14ac:dyDescent="0.2">
      <c r="A23" s="1">
        <v>2015</v>
      </c>
      <c r="B23" s="1">
        <v>7</v>
      </c>
      <c r="C23" s="1">
        <v>1728</v>
      </c>
      <c r="D23" s="1">
        <v>8129</v>
      </c>
      <c r="E23" s="1">
        <v>9115</v>
      </c>
      <c r="F23" s="1">
        <v>868</v>
      </c>
    </row>
    <row r="24" spans="1:6" x14ac:dyDescent="0.2">
      <c r="A24" s="1">
        <v>2015</v>
      </c>
      <c r="B24" s="1">
        <v>8</v>
      </c>
      <c r="C24" s="4">
        <v>810</v>
      </c>
      <c r="D24" s="4">
        <v>8808</v>
      </c>
      <c r="E24" s="4">
        <v>8331</v>
      </c>
      <c r="F24" s="4">
        <v>1350</v>
      </c>
    </row>
    <row r="25" spans="1:6" x14ac:dyDescent="0.2">
      <c r="A25" s="1">
        <v>2015</v>
      </c>
      <c r="B25" s="1">
        <v>9</v>
      </c>
      <c r="C25" s="1">
        <v>4453</v>
      </c>
      <c r="D25" s="1">
        <v>5739</v>
      </c>
      <c r="E25" s="1">
        <v>6448</v>
      </c>
      <c r="F25" s="1">
        <v>3477</v>
      </c>
    </row>
    <row r="26" spans="1:6" x14ac:dyDescent="0.2">
      <c r="A26" s="1">
        <v>2015</v>
      </c>
      <c r="B26" s="1">
        <v>10</v>
      </c>
      <c r="C26" s="1">
        <v>1941</v>
      </c>
      <c r="D26" s="1">
        <v>7470</v>
      </c>
      <c r="E26" s="1">
        <v>8982</v>
      </c>
      <c r="F26" s="1">
        <v>1072</v>
      </c>
    </row>
    <row r="27" spans="1:6" x14ac:dyDescent="0.2">
      <c r="A27" s="1">
        <v>2015</v>
      </c>
      <c r="B27" s="1">
        <v>11</v>
      </c>
      <c r="C27" s="1">
        <v>1999</v>
      </c>
      <c r="D27" s="1">
        <v>8215</v>
      </c>
      <c r="E27" s="1">
        <v>8905</v>
      </c>
      <c r="F27" s="1">
        <v>1089</v>
      </c>
    </row>
    <row r="28" spans="1:6" x14ac:dyDescent="0.2">
      <c r="A28" s="1">
        <v>2015</v>
      </c>
      <c r="B28" s="1">
        <v>12</v>
      </c>
      <c r="C28" s="1">
        <v>1825</v>
      </c>
      <c r="D28" s="1">
        <v>7979</v>
      </c>
      <c r="E28" s="1">
        <v>8187</v>
      </c>
      <c r="F28" s="1">
        <v>921</v>
      </c>
    </row>
    <row r="29" spans="1:6" x14ac:dyDescent="0.2">
      <c r="A29" s="1">
        <v>2016</v>
      </c>
      <c r="B29" s="1">
        <v>1</v>
      </c>
      <c r="C29" s="1">
        <v>1862</v>
      </c>
      <c r="D29" s="1">
        <v>7984</v>
      </c>
      <c r="E29" s="1">
        <v>8571</v>
      </c>
      <c r="F29" s="1">
        <v>958</v>
      </c>
    </row>
    <row r="30" spans="1:6" x14ac:dyDescent="0.2">
      <c r="A30" s="1">
        <v>2016</v>
      </c>
      <c r="B30" s="1">
        <v>2</v>
      </c>
      <c r="C30" s="1">
        <v>1984</v>
      </c>
      <c r="D30" s="1">
        <v>7625</v>
      </c>
      <c r="E30" s="1">
        <v>8775</v>
      </c>
      <c r="F30" s="1">
        <v>1095</v>
      </c>
    </row>
    <row r="31" spans="1:6" x14ac:dyDescent="0.2">
      <c r="A31" s="1">
        <v>2016</v>
      </c>
      <c r="B31" s="1">
        <v>3</v>
      </c>
      <c r="C31" s="1">
        <v>1988</v>
      </c>
      <c r="D31" s="1">
        <v>7258</v>
      </c>
      <c r="E31" s="1">
        <v>8709</v>
      </c>
      <c r="F31" s="1">
        <v>989</v>
      </c>
    </row>
    <row r="32" spans="1:6" x14ac:dyDescent="0.2">
      <c r="A32" s="1">
        <v>2016</v>
      </c>
      <c r="B32" s="1">
        <v>4</v>
      </c>
      <c r="C32" s="1">
        <v>2027</v>
      </c>
      <c r="D32" s="1">
        <v>7332</v>
      </c>
      <c r="E32" s="1">
        <v>9235</v>
      </c>
      <c r="F32" s="1">
        <v>1053</v>
      </c>
    </row>
    <row r="33" spans="1:6" x14ac:dyDescent="0.2">
      <c r="A33" s="1">
        <v>2016</v>
      </c>
      <c r="B33" s="1">
        <v>5</v>
      </c>
      <c r="C33" s="1">
        <v>1997</v>
      </c>
      <c r="D33" s="1">
        <v>8587</v>
      </c>
      <c r="E33" s="1">
        <v>9163</v>
      </c>
      <c r="F33" s="1">
        <v>1024</v>
      </c>
    </row>
    <row r="34" spans="1:6" x14ac:dyDescent="0.2">
      <c r="A34" s="1">
        <v>2016</v>
      </c>
      <c r="B34" s="1">
        <v>6</v>
      </c>
      <c r="C34" s="1">
        <v>1891</v>
      </c>
      <c r="D34" s="1">
        <v>8446</v>
      </c>
      <c r="E34" s="1">
        <v>8979</v>
      </c>
      <c r="F34" s="1">
        <v>988</v>
      </c>
    </row>
    <row r="35" spans="1:6" x14ac:dyDescent="0.2">
      <c r="A35" s="1">
        <v>2016</v>
      </c>
      <c r="B35" s="1">
        <v>7</v>
      </c>
      <c r="C35" s="1">
        <v>1827</v>
      </c>
      <c r="D35" s="1">
        <v>8457</v>
      </c>
      <c r="E35" s="1">
        <v>9044</v>
      </c>
      <c r="F35" s="1">
        <v>934</v>
      </c>
    </row>
    <row r="36" spans="1:6" x14ac:dyDescent="0.2">
      <c r="A36" s="1">
        <v>2016</v>
      </c>
      <c r="B36" s="1">
        <v>8</v>
      </c>
      <c r="C36" s="4">
        <v>810</v>
      </c>
      <c r="D36" s="4">
        <v>8808</v>
      </c>
      <c r="E36" s="4">
        <v>8331</v>
      </c>
      <c r="F36" s="4">
        <v>1350</v>
      </c>
    </row>
    <row r="37" spans="1:6" x14ac:dyDescent="0.2">
      <c r="A37" s="1">
        <v>2016</v>
      </c>
      <c r="B37" s="1">
        <v>9</v>
      </c>
      <c r="C37" s="1">
        <v>1891</v>
      </c>
      <c r="D37" s="1">
        <v>8768</v>
      </c>
      <c r="E37" s="1">
        <v>9221</v>
      </c>
      <c r="F37" s="1">
        <v>1070</v>
      </c>
    </row>
    <row r="38" spans="1:6" x14ac:dyDescent="0.2">
      <c r="A38" s="1">
        <v>2016</v>
      </c>
      <c r="B38" s="1">
        <v>10</v>
      </c>
      <c r="C38" s="1">
        <v>1956</v>
      </c>
      <c r="D38" s="1">
        <v>8873</v>
      </c>
      <c r="E38" s="1">
        <v>9289</v>
      </c>
      <c r="F38" s="1">
        <v>1101</v>
      </c>
    </row>
    <row r="39" spans="1:6" x14ac:dyDescent="0.2">
      <c r="A39" s="1">
        <v>2016</v>
      </c>
      <c r="B39" s="1">
        <v>11</v>
      </c>
      <c r="C39" s="1">
        <v>2073</v>
      </c>
      <c r="D39" s="1">
        <v>8916</v>
      </c>
      <c r="E39" s="1">
        <v>9198</v>
      </c>
      <c r="F39" s="1">
        <v>1138</v>
      </c>
    </row>
    <row r="40" spans="1:6" x14ac:dyDescent="0.2">
      <c r="A40" s="1">
        <v>2016</v>
      </c>
      <c r="B40" s="1">
        <v>12</v>
      </c>
      <c r="C40" s="1">
        <v>1846</v>
      </c>
      <c r="D40" s="1">
        <v>7920</v>
      </c>
      <c r="E40" s="1">
        <v>8311</v>
      </c>
      <c r="F40" s="1">
        <v>949</v>
      </c>
    </row>
    <row r="41" spans="1:6" x14ac:dyDescent="0.2">
      <c r="A41" s="1">
        <v>2017</v>
      </c>
      <c r="B41" s="1">
        <v>1</v>
      </c>
      <c r="C41" s="1">
        <v>1943</v>
      </c>
      <c r="D41" s="1">
        <v>8211</v>
      </c>
      <c r="E41" s="1">
        <v>8501</v>
      </c>
      <c r="F41" s="1">
        <v>998</v>
      </c>
    </row>
    <row r="42" spans="1:6" x14ac:dyDescent="0.2">
      <c r="A42" s="1">
        <v>2017</v>
      </c>
      <c r="B42" s="1">
        <v>2</v>
      </c>
      <c r="C42" s="1">
        <v>1946</v>
      </c>
      <c r="D42" s="1">
        <v>8461</v>
      </c>
      <c r="E42" s="1">
        <v>8879</v>
      </c>
      <c r="F42" s="1">
        <v>1066</v>
      </c>
    </row>
    <row r="43" spans="1:6" x14ac:dyDescent="0.2">
      <c r="A43" s="1">
        <v>2017</v>
      </c>
      <c r="B43" s="1">
        <v>3</v>
      </c>
      <c r="C43" s="1">
        <v>1940</v>
      </c>
      <c r="D43" s="1">
        <v>8122</v>
      </c>
      <c r="E43" s="1">
        <v>8903</v>
      </c>
      <c r="F43" s="1">
        <v>1061</v>
      </c>
    </row>
    <row r="44" spans="1:6" x14ac:dyDescent="0.2">
      <c r="A44" s="1">
        <v>2017</v>
      </c>
      <c r="B44" s="1">
        <v>4</v>
      </c>
      <c r="C44" s="1">
        <v>1858</v>
      </c>
      <c r="D44" s="1">
        <v>7724</v>
      </c>
      <c r="E44" s="1">
        <v>8588</v>
      </c>
      <c r="F44" s="1">
        <v>917</v>
      </c>
    </row>
    <row r="45" spans="1:6" x14ac:dyDescent="0.2">
      <c r="A45" s="1">
        <v>2017</v>
      </c>
      <c r="B45" s="1">
        <v>5</v>
      </c>
      <c r="C45" s="1">
        <v>1891</v>
      </c>
      <c r="D45" s="1">
        <v>8368</v>
      </c>
      <c r="E45" s="1">
        <v>8719</v>
      </c>
      <c r="F45" s="1">
        <v>1017</v>
      </c>
    </row>
    <row r="46" spans="1:6" x14ac:dyDescent="0.2">
      <c r="A46" s="1">
        <v>2017</v>
      </c>
      <c r="B46" s="1">
        <v>6</v>
      </c>
      <c r="C46" s="1">
        <v>1715</v>
      </c>
      <c r="D46" s="1">
        <v>8420</v>
      </c>
      <c r="E46" s="1">
        <v>8779</v>
      </c>
      <c r="F46" s="1">
        <v>948</v>
      </c>
    </row>
    <row r="47" spans="1:6" x14ac:dyDescent="0.2">
      <c r="A47" s="1">
        <v>2017</v>
      </c>
      <c r="B47" s="1">
        <v>7</v>
      </c>
      <c r="C47" s="1">
        <v>1768</v>
      </c>
      <c r="D47" s="1">
        <v>8634</v>
      </c>
      <c r="E47" s="1">
        <v>8137</v>
      </c>
      <c r="F47" s="1">
        <v>975</v>
      </c>
    </row>
    <row r="48" spans="1:6" x14ac:dyDescent="0.2">
      <c r="A48" s="1">
        <v>2017</v>
      </c>
      <c r="B48" s="1">
        <v>8</v>
      </c>
      <c r="C48" s="1">
        <v>1682</v>
      </c>
      <c r="D48" s="1">
        <v>8280</v>
      </c>
      <c r="E48" s="1">
        <v>8409</v>
      </c>
      <c r="F48" s="1">
        <v>851</v>
      </c>
    </row>
    <row r="49" spans="1:6" x14ac:dyDescent="0.2">
      <c r="A49" s="1">
        <v>2017</v>
      </c>
      <c r="B49" s="1">
        <v>9</v>
      </c>
      <c r="C49" s="1">
        <v>1924</v>
      </c>
      <c r="D49" s="1">
        <v>9209</v>
      </c>
      <c r="E49" s="1">
        <v>8708</v>
      </c>
      <c r="F49" s="1">
        <v>1100</v>
      </c>
    </row>
    <row r="50" spans="1:6" x14ac:dyDescent="0.2">
      <c r="A50" s="1">
        <v>2017</v>
      </c>
      <c r="B50" s="1">
        <v>10</v>
      </c>
      <c r="C50" s="1">
        <v>1813</v>
      </c>
      <c r="D50" s="1">
        <v>8816</v>
      </c>
      <c r="E50" s="1">
        <v>8360</v>
      </c>
      <c r="F50" s="1">
        <v>1005</v>
      </c>
    </row>
    <row r="51" spans="1:6" x14ac:dyDescent="0.2">
      <c r="A51" s="1">
        <v>2017</v>
      </c>
      <c r="B51" s="1">
        <v>11</v>
      </c>
      <c r="C51" s="1">
        <v>1886</v>
      </c>
      <c r="D51" s="1">
        <v>8991</v>
      </c>
      <c r="E51" s="1">
        <v>8553</v>
      </c>
      <c r="F51" s="1">
        <v>1053</v>
      </c>
    </row>
    <row r="52" spans="1:6" x14ac:dyDescent="0.2">
      <c r="A52" s="1">
        <v>2017</v>
      </c>
      <c r="B52" s="1">
        <v>12</v>
      </c>
      <c r="C52" s="1">
        <v>1952</v>
      </c>
      <c r="D52" s="1">
        <v>8835</v>
      </c>
      <c r="E52" s="1">
        <v>8537</v>
      </c>
      <c r="F52" s="1">
        <v>1030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813-Summed</vt:lpstr>
      <vt:lpstr>C813-Southboundbus</vt:lpstr>
      <vt:lpstr>C813-Southboundtraffic</vt:lpstr>
      <vt:lpstr>C813-Northboundtraffic</vt:lpstr>
      <vt:lpstr>C813-northboundbus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2018-01-22T09:10:56Z</dcterms:created>
  <dcterms:modified xsi:type="dcterms:W3CDTF">2018-02-08T13:32:08Z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