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620-Summed" sheetId="7" r:id="rId1"/>
    <sheet name="C620-C4" sheetId="6" r:id="rId2"/>
    <sheet name="C620-C3" sheetId="5" r:id="rId3"/>
    <sheet name="C620-C2" sheetId="4" r:id="rId4"/>
    <sheet name="C620-C1" sheetId="3" r:id="rId5"/>
    <sheet name="Full Data" sheetId="2" r:id="rId6"/>
  </sheets>
  <definedNames>
    <definedName name="MyRange">#REF!</definedName>
  </definedNames>
  <calcPr calcId="145621"/>
</workbook>
</file>

<file path=xl/calcChain.xml><?xml version="1.0" encoding="utf-8"?>
<calcChain xmlns="http://schemas.openxmlformats.org/spreadsheetml/2006/main">
  <c r="C54" i="7" l="1"/>
  <c r="C53" i="7"/>
  <c r="C52" i="7"/>
  <c r="C50" i="7"/>
  <c r="C49" i="7"/>
  <c r="C48" i="7"/>
  <c r="C47" i="7"/>
  <c r="C46" i="7"/>
  <c r="C45" i="7"/>
  <c r="C44" i="7"/>
  <c r="C42" i="7"/>
  <c r="C41" i="7"/>
  <c r="C40" i="7"/>
  <c r="C38" i="7"/>
  <c r="G24" i="7" s="1"/>
  <c r="C37" i="7"/>
  <c r="C36" i="7"/>
  <c r="C35" i="7"/>
  <c r="C34" i="7"/>
  <c r="C33" i="7"/>
  <c r="C32" i="7"/>
  <c r="C31" i="7"/>
  <c r="C30" i="7"/>
  <c r="C28" i="7"/>
  <c r="C26" i="7"/>
  <c r="C25" i="7"/>
  <c r="C24" i="7"/>
  <c r="C23" i="7"/>
  <c r="C20" i="7"/>
  <c r="C19" i="7"/>
  <c r="C18" i="7"/>
  <c r="G28" i="7" s="1"/>
  <c r="C17" i="7"/>
  <c r="C16" i="7"/>
  <c r="G26" i="7" s="1"/>
  <c r="C15" i="7"/>
  <c r="C14" i="7"/>
  <c r="C13" i="7"/>
  <c r="G23" i="7" s="1"/>
  <c r="C12" i="7"/>
  <c r="G22" i="7" s="1"/>
  <c r="C11" i="7"/>
  <c r="G21" i="7" s="1"/>
  <c r="C10" i="7"/>
  <c r="C9" i="7"/>
  <c r="C8" i="7"/>
  <c r="C55" i="6"/>
  <c r="C55" i="7" s="1"/>
  <c r="C54" i="6"/>
  <c r="G28" i="6" s="1"/>
  <c r="C53" i="6"/>
  <c r="C52" i="6"/>
  <c r="C51" i="6"/>
  <c r="C50" i="6"/>
  <c r="C49" i="6"/>
  <c r="C48" i="6"/>
  <c r="C47" i="6"/>
  <c r="C46" i="6"/>
  <c r="C45" i="6"/>
  <c r="C44" i="6"/>
  <c r="C43" i="6"/>
  <c r="C43" i="7" s="1"/>
  <c r="C42" i="6"/>
  <c r="C41" i="6"/>
  <c r="C40" i="6"/>
  <c r="C39" i="6"/>
  <c r="C39" i="7" s="1"/>
  <c r="C38" i="6"/>
  <c r="C37" i="6"/>
  <c r="C36" i="6"/>
  <c r="C35" i="6"/>
  <c r="G21" i="6" s="1"/>
  <c r="C34" i="6"/>
  <c r="C33" i="6"/>
  <c r="C32" i="6"/>
  <c r="C31" i="6"/>
  <c r="C30" i="6"/>
  <c r="C29" i="6"/>
  <c r="C29" i="7" s="1"/>
  <c r="C28" i="6"/>
  <c r="C27" i="6"/>
  <c r="C27" i="7" s="1"/>
  <c r="C26" i="6"/>
  <c r="C25" i="6"/>
  <c r="C24" i="6"/>
  <c r="C23" i="6"/>
  <c r="C22" i="6"/>
  <c r="C22" i="7" s="1"/>
  <c r="G20" i="7" s="1"/>
  <c r="C21" i="6"/>
  <c r="C20" i="6"/>
  <c r="C19" i="6"/>
  <c r="G29" i="6" s="1"/>
  <c r="C18" i="6"/>
  <c r="C17" i="6"/>
  <c r="C16" i="6"/>
  <c r="G26" i="6" s="1"/>
  <c r="C15" i="6"/>
  <c r="G25" i="6" s="1"/>
  <c r="C14" i="6"/>
  <c r="G24" i="6" s="1"/>
  <c r="C13" i="6"/>
  <c r="G23" i="6" s="1"/>
  <c r="C12" i="6"/>
  <c r="G22" i="6" s="1"/>
  <c r="C11" i="6"/>
  <c r="C10" i="6"/>
  <c r="C9" i="6"/>
  <c r="C8" i="6"/>
  <c r="G19" i="6"/>
  <c r="G18" i="6"/>
  <c r="C55" i="5"/>
  <c r="C54" i="5"/>
  <c r="C53" i="5"/>
  <c r="C52" i="5"/>
  <c r="C51" i="5"/>
  <c r="C51" i="7" s="1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G23" i="5" s="1"/>
  <c r="C24" i="5"/>
  <c r="C23" i="5"/>
  <c r="C22" i="5"/>
  <c r="G20" i="5" s="1"/>
  <c r="C21" i="5"/>
  <c r="C20" i="5"/>
  <c r="C19" i="5"/>
  <c r="C18" i="5"/>
  <c r="G28" i="5" s="1"/>
  <c r="C17" i="5"/>
  <c r="G27" i="5" s="1"/>
  <c r="C16" i="5"/>
  <c r="C15" i="5"/>
  <c r="C14" i="5"/>
  <c r="C13" i="5"/>
  <c r="C12" i="5"/>
  <c r="G22" i="5" s="1"/>
  <c r="C11" i="5"/>
  <c r="G21" i="5" s="1"/>
  <c r="C10" i="5"/>
  <c r="C9" i="5"/>
  <c r="C8" i="5"/>
  <c r="G29" i="5"/>
  <c r="G26" i="5"/>
  <c r="G24" i="5"/>
  <c r="G19" i="5"/>
  <c r="G18" i="5"/>
  <c r="C55" i="4"/>
  <c r="C54" i="4"/>
  <c r="C53" i="4"/>
  <c r="C52" i="4"/>
  <c r="C51" i="4"/>
  <c r="G25" i="4" s="1"/>
  <c r="C50" i="4"/>
  <c r="C49" i="4"/>
  <c r="C48" i="4"/>
  <c r="C47" i="4"/>
  <c r="C46" i="4"/>
  <c r="C45" i="4"/>
  <c r="C44" i="4"/>
  <c r="C43" i="4"/>
  <c r="G10" i="4" s="1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G29" i="4" s="1"/>
  <c r="C18" i="4"/>
  <c r="G28" i="4" s="1"/>
  <c r="C17" i="4"/>
  <c r="C16" i="4"/>
  <c r="C15" i="4"/>
  <c r="C14" i="4"/>
  <c r="G24" i="4" s="1"/>
  <c r="C13" i="4"/>
  <c r="G23" i="4" s="1"/>
  <c r="C12" i="4"/>
  <c r="C11" i="4"/>
  <c r="G21" i="4" s="1"/>
  <c r="C10" i="4"/>
  <c r="G20" i="4" s="1"/>
  <c r="C9" i="4"/>
  <c r="G19" i="4" s="1"/>
  <c r="C8" i="4"/>
  <c r="G11" i="4"/>
  <c r="G27" i="4"/>
  <c r="G26" i="4"/>
  <c r="G22" i="4"/>
  <c r="G18" i="4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G10" i="3" s="1"/>
  <c r="C38" i="3"/>
  <c r="C37" i="3"/>
  <c r="C36" i="3"/>
  <c r="C35" i="3"/>
  <c r="C34" i="3"/>
  <c r="C33" i="3"/>
  <c r="C32" i="3"/>
  <c r="C31" i="3"/>
  <c r="C30" i="3"/>
  <c r="C29" i="3"/>
  <c r="C28" i="3"/>
  <c r="C27" i="3"/>
  <c r="G25" i="3" s="1"/>
  <c r="C26" i="3"/>
  <c r="G24" i="3" s="1"/>
  <c r="C25" i="3"/>
  <c r="C24" i="3"/>
  <c r="C23" i="3"/>
  <c r="C22" i="3"/>
  <c r="C21" i="3"/>
  <c r="C21" i="7" s="1"/>
  <c r="G19" i="7" s="1"/>
  <c r="C20" i="3"/>
  <c r="G18" i="3" s="1"/>
  <c r="C19" i="3"/>
  <c r="G29" i="3" s="1"/>
  <c r="C18" i="3"/>
  <c r="G28" i="3" s="1"/>
  <c r="C17" i="3"/>
  <c r="G27" i="3" s="1"/>
  <c r="C16" i="3"/>
  <c r="G26" i="3" s="1"/>
  <c r="C15" i="3"/>
  <c r="C14" i="3"/>
  <c r="C13" i="3"/>
  <c r="G23" i="3" s="1"/>
  <c r="C12" i="3"/>
  <c r="G22" i="3" s="1"/>
  <c r="C11" i="3"/>
  <c r="G21" i="3" s="1"/>
  <c r="C10" i="3"/>
  <c r="G20" i="3" s="1"/>
  <c r="C9" i="3"/>
  <c r="G19" i="3" s="1"/>
  <c r="C8" i="3"/>
  <c r="G11" i="3"/>
  <c r="G11" i="7" l="1"/>
  <c r="G29" i="7"/>
  <c r="G10" i="5"/>
  <c r="G27" i="7"/>
  <c r="G9" i="4"/>
  <c r="G27" i="6"/>
  <c r="G25" i="5"/>
  <c r="G25" i="7"/>
  <c r="G20" i="6"/>
  <c r="G10" i="7"/>
  <c r="G9" i="7"/>
  <c r="G18" i="7"/>
  <c r="G8" i="7"/>
  <c r="G11" i="6"/>
  <c r="G10" i="6"/>
  <c r="G9" i="6"/>
  <c r="G8" i="6"/>
  <c r="G11" i="5"/>
  <c r="G9" i="5"/>
  <c r="G8" i="5"/>
  <c r="G8" i="4"/>
  <c r="G9" i="3"/>
  <c r="G8" i="3"/>
</calcChain>
</file>

<file path=xl/sharedStrings.xml><?xml version="1.0" encoding="utf-8"?>
<sst xmlns="http://schemas.openxmlformats.org/spreadsheetml/2006/main" count="400" uniqueCount="30">
  <si>
    <t>C4</t>
  </si>
  <si>
    <t>C3</t>
  </si>
  <si>
    <t>C2</t>
  </si>
  <si>
    <t>C1</t>
  </si>
  <si>
    <t>Month</t>
  </si>
  <si>
    <t>Year</t>
  </si>
  <si>
    <t>A270 Lewes Road btwn Coldean Lane &amp; Stanmer Park</t>
  </si>
  <si>
    <t>Traffic</t>
  </si>
  <si>
    <t>2014-2017</t>
  </si>
  <si>
    <t>SiteNo</t>
  </si>
  <si>
    <t>Notes</t>
  </si>
  <si>
    <t>ADT = Average Daily Traffic</t>
  </si>
  <si>
    <t>Name</t>
  </si>
  <si>
    <t>Channel</t>
  </si>
  <si>
    <t>Vehicle Type</t>
  </si>
  <si>
    <t>Flow</t>
  </si>
  <si>
    <t>ADT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</si>
  <si>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</si>
  <si>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</si>
  <si>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</si>
  <si>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</si>
  <si>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</si>
  <si>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</si>
  <si>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</si>
  <si>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</si>
  <si>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</si>
  <si>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</si>
  <si>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</si>
  <si>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</si>
  <si>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C1 &amp; C2 &amp; C3 &amp; C4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</si>
</sst>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6">
    <xf numFmtId="0" fontId="0" fillId="0" borderId="0" xfId="0"/>
    <xf numFmtId="0" fontId="2" fillId="0" borderId="0" xfId="1"/>
    <xf numFmtId="0" fontId="1" fillId="0" borderId="0" xfId="0" applyFont="1"/>
    <xf numFmtId="1" fontId="0" fillId="0" borderId="0" xfId="0" applyNumberFormat="1"/>
    <xf numFmtId="0" fontId="3" fillId="0" borderId="0" xfId="1" applyFont="1"/>
    <xf numFmtId="0" fontId="0" fillId="0" borderId="0" xfId="0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GB" sz="1600"/>
              <a:t>Yearly Average</a:t>
            </a:r>
            <a:r>
              <a:rPr lang="en-GB" sz="1600" baseline="0"/>
              <a:t> Daily Traffic (2014-2017)</a:t>
            </a:r>
            <a:endParaRPr lang="en-GB" sz="16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numRef>
              <c:f>'620-Summed'!$F$8:$F$11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'620-Summed'!$G$8:$G$11</c:f>
              <c:numCache>
                <c:formatCode>0</c:formatCode>
                <c:ptCount val="4"/>
                <c:pt idx="0">
                  <c:v>15258.775342465753</c:v>
                </c:pt>
                <c:pt idx="1">
                  <c:v>15198.408219178082</c:v>
                </c:pt>
                <c:pt idx="2">
                  <c:v>15365.956284153006</c:v>
                </c:pt>
                <c:pt idx="3">
                  <c:v>15089.4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6010624"/>
      </c:lineChart>
      <c:catAx>
        <c:axId val="94567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96010624"/>
        <c:crosses val="autoZero"/>
        <c:auto val="1"/>
        <c:lblAlgn val="ctr"/>
        <c:lblOffset val="100"/>
        <c:noMultiLvlLbl val="0"/>
      </c:catAx>
      <c:valAx>
        <c:axId val="96010624"/>
        <c:scaling>
          <c:orientation val="minMax"/>
          <c:max val="16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Average Traffic Count (per day)</a:t>
                </a:r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crossAx val="94567040"/>
        <c:crosses val="autoZero"/>
        <c:crossBetween val="between"/>
        <c:majorUnit val="40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GB" sz="1600"/>
              <a:t>Monthly Average Daily</a:t>
            </a:r>
            <a:r>
              <a:rPr lang="en-GB" sz="1600" baseline="0"/>
              <a:t> Traffic (2014-2017)</a:t>
            </a:r>
            <a:endParaRPr lang="en-GB" sz="16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'620-Summed'!$F$18:$F$29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'620-Summed'!$G$18:$G$29</c:f>
              <c:numCache>
                <c:formatCode>0</c:formatCode>
                <c:ptCount val="12"/>
                <c:pt idx="0">
                  <c:v>15168.75</c:v>
                </c:pt>
                <c:pt idx="1">
                  <c:v>16056</c:v>
                </c:pt>
                <c:pt idx="2">
                  <c:v>15942</c:v>
                </c:pt>
                <c:pt idx="3">
                  <c:v>15489.75</c:v>
                </c:pt>
                <c:pt idx="4">
                  <c:v>15727.75</c:v>
                </c:pt>
                <c:pt idx="5">
                  <c:v>15327.5</c:v>
                </c:pt>
                <c:pt idx="6">
                  <c:v>14822.5</c:v>
                </c:pt>
                <c:pt idx="7">
                  <c:v>13714</c:v>
                </c:pt>
                <c:pt idx="8">
                  <c:v>15733.5</c:v>
                </c:pt>
                <c:pt idx="9">
                  <c:v>16177.25</c:v>
                </c:pt>
                <c:pt idx="10">
                  <c:v>16261.5</c:v>
                </c:pt>
                <c:pt idx="11">
                  <c:v>12455.5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047488"/>
        <c:axId val="96049024"/>
      </c:lineChart>
      <c:catAx>
        <c:axId val="96047488"/>
        <c:scaling>
          <c:orientation val="minMax"/>
        </c:scaling>
        <c:delete val="0"/>
        <c:axPos val="b"/>
        <c:majorTickMark val="none"/>
        <c:minorTickMark val="none"/>
        <c:tickLblPos val="nextTo"/>
        <c:crossAx val="96049024"/>
        <c:crosses val="autoZero"/>
        <c:auto val="1"/>
        <c:lblAlgn val="ctr"/>
        <c:lblOffset val="100"/>
        <c:noMultiLvlLbl val="0"/>
      </c:catAx>
      <c:valAx>
        <c:axId val="960490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Average Traffic Count (per day)</a:t>
                </a:r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crossAx val="96047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47625</xdr:colOff>
      <xdr:row>0</xdr:row>
      <xdr:rowOff>185737</xdr:rowOff>
    </xdr:from>
    <xdr:to>
      <xdr:col>15</xdr:col>
      <xdr:colOff>352425</xdr:colOff>
      <xdr:row>15</xdr:row>
      <xdr:rowOff>71437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19050</xdr:colOff>
      <xdr:row>16</xdr:row>
      <xdr:rowOff>4762</xdr:rowOff>
    </xdr:from>
    <xdr:to>
      <xdr:col>15</xdr:col>
      <xdr:colOff>323850</xdr:colOff>
      <xdr:row>30</xdr:row>
      <xdr:rowOff>80962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workbookViewId="0">
      <selection activeCell="S20" sqref="S20"/>
    </sheetView>
  </sheetViews>
  <sheetFormatPr defaultRowHeight="15" x14ac:dyDescent="0.25"/>
  <cols>
    <col min="1" max="1" width="11.5703125" customWidth="1"/>
  </cols>
  <sheetData>
    <row r="1" spans="1:7" x14ac:dyDescent="0.25">
      <c r="A1" t="s">
        <v>9</v>
      </c>
      <c r="B1">
        <v>620</v>
      </c>
    </row>
    <row r="2" spans="1:7" x14ac:dyDescent="0.25">
      <c r="A2" t="s">
        <v>10</v>
      </c>
      <c r="B2" t="s">
        <v>11</v>
      </c>
    </row>
    <row r="3" spans="1:7" x14ac:dyDescent="0.25">
      <c r="A3" t="s">
        <v>12</v>
      </c>
      <c r="B3" t="s">
        <v>6</v>
      </c>
    </row>
    <row r="4" spans="1:7" x14ac:dyDescent="0.25">
      <c r="A4" t="s">
        <v>13</v>
      </c>
      <c r="B4" t="s">
        <v>29</v>
      </c>
    </row>
    <row r="5" spans="1:7" x14ac:dyDescent="0.25">
      <c r="A5" t="s">
        <v>5</v>
      </c>
      <c r="B5" t="s">
        <v>8</v>
      </c>
    </row>
    <row r="6" spans="1:7" x14ac:dyDescent="0.25">
      <c r="A6" t="s">
        <v>14</v>
      </c>
      <c r="B6" t="s">
        <v>7</v>
      </c>
    </row>
    <row r="7" spans="1:7" x14ac:dyDescent="0.25">
      <c r="A7" s="2" t="s">
        <v>5</v>
      </c>
      <c r="B7" s="2" t="s">
        <v>4</v>
      </c>
      <c r="C7" s="2" t="s">
        <v>15</v>
      </c>
      <c r="F7" s="2" t="s">
        <v>5</v>
      </c>
      <c r="G7" s="2" t="s">
        <v>16</v>
      </c>
    </row>
    <row r="8" spans="1:7" x14ac:dyDescent="0.25">
      <c r="A8" s="5">
        <v>2014</v>
      </c>
      <c r="B8" t="s">
        <v>17</v>
      </c>
      <c r="C8" s="3">
        <f>IF(AND(ISNUMBER('C620-C4'!C8),ISNUMBER('C620-C3'!C8),ISNUMBER('C620-C2'!C8),ISNUMBER('C620-C1'!C8)),SUM('C620-C4'!C8,'C620-C3'!C8,'C620-C2'!C8,'C620-C1'!C8),"")</f>
        <v>15014</v>
      </c>
      <c r="F8">
        <v>2014</v>
      </c>
      <c r="G8" s="3">
        <f>SUM(31*C8,28*C9,31*C10,30*C11,31*C12,30*C13,31*C14,31*C15,30*C16,31*C17,30*C18,31*C19)/365</f>
        <v>15258.775342465753</v>
      </c>
    </row>
    <row r="9" spans="1:7" x14ac:dyDescent="0.25">
      <c r="A9" s="5"/>
      <c r="B9" t="s">
        <v>18</v>
      </c>
      <c r="C9" s="3">
        <f>IF(AND(ISNUMBER('C620-C4'!C9),ISNUMBER('C620-C3'!C9),ISNUMBER('C620-C2'!C9),ISNUMBER('C620-C1'!C9)),SUM('C620-C4'!C9,'C620-C3'!C9,'C620-C2'!C9,'C620-C1'!C9),"")</f>
        <v>16056</v>
      </c>
      <c r="F9">
        <v>2015</v>
      </c>
      <c r="G9" s="3">
        <f>SUM(31*C20,28*C21,31*C22,30*C23,31*C24,30*C25,31*C26,31*C27,30*C28,31*C29,30*C30,31*C31)/365</f>
        <v>15198.408219178082</v>
      </c>
    </row>
    <row r="10" spans="1:7" x14ac:dyDescent="0.25">
      <c r="A10" s="5"/>
      <c r="B10" t="s">
        <v>19</v>
      </c>
      <c r="C10" s="3">
        <f>IF(AND(ISNUMBER('C620-C4'!C10),ISNUMBER('C620-C3'!C10),ISNUMBER('C620-C2'!C10),ISNUMBER('C620-C1'!C10)),SUM('C620-C4'!C10,'C620-C3'!C10,'C620-C2'!C10,'C620-C1'!C10),"")</f>
        <v>16451</v>
      </c>
      <c r="F10">
        <v>2016</v>
      </c>
      <c r="G10" s="3">
        <f>SUM(31*C32,29*C33,31*C34,30*C35,31*C36,30*C37,31*C38,31*C39,30*C40,31*C41,30*C42,31*C43)/366</f>
        <v>15365.956284153006</v>
      </c>
    </row>
    <row r="11" spans="1:7" x14ac:dyDescent="0.25">
      <c r="A11" s="5"/>
      <c r="B11" t="s">
        <v>20</v>
      </c>
      <c r="C11" s="3">
        <f>IF(AND(ISNUMBER('C620-C4'!C11),ISNUMBER('C620-C3'!C11),ISNUMBER('C620-C2'!C11),ISNUMBER('C620-C1'!C11)),SUM('C620-C4'!C11,'C620-C3'!C11,'C620-C2'!C11,'C620-C1'!C11),"")</f>
        <v>15169</v>
      </c>
      <c r="F11">
        <v>2017</v>
      </c>
      <c r="G11" s="3">
        <f>SUM(31*C44,28*C45,31*C46,30*C47,31*C48,30*C49,31*C50,31*C51,30*C52,31*C53,30*C54,31*C55)/365</f>
        <v>15089.4</v>
      </c>
    </row>
    <row r="12" spans="1:7" x14ac:dyDescent="0.25">
      <c r="A12" s="5"/>
      <c r="B12" t="s">
        <v>21</v>
      </c>
      <c r="C12" s="3">
        <f>IF(AND(ISNUMBER('C620-C4'!C12),ISNUMBER('C620-C3'!C12),ISNUMBER('C620-C2'!C12),ISNUMBER('C620-C1'!C12)),SUM('C620-C4'!C12,'C620-C3'!C12,'C620-C2'!C12,'C620-C1'!C12),"")</f>
        <v>15695</v>
      </c>
    </row>
    <row r="13" spans="1:7" x14ac:dyDescent="0.25">
      <c r="A13" s="5"/>
      <c r="B13" t="s">
        <v>22</v>
      </c>
      <c r="C13" s="3">
        <f>IF(AND(ISNUMBER('C620-C4'!C13),ISNUMBER('C620-C3'!C13),ISNUMBER('C620-C2'!C13),ISNUMBER('C620-C1'!C13)),SUM('C620-C4'!C13,'C620-C3'!C13,'C620-C2'!C13,'C620-C1'!C13),"")</f>
        <v>15785</v>
      </c>
    </row>
    <row r="14" spans="1:7" x14ac:dyDescent="0.25">
      <c r="A14" s="5"/>
      <c r="B14" t="s">
        <v>23</v>
      </c>
      <c r="C14" s="3">
        <f>IF(AND(ISNUMBER('C620-C4'!C14),ISNUMBER('C620-C3'!C14),ISNUMBER('C620-C2'!C14),ISNUMBER('C620-C1'!C14)),SUM('C620-C4'!C14,'C620-C3'!C14,'C620-C2'!C14,'C620-C1'!C14),"")</f>
        <v>14831</v>
      </c>
    </row>
    <row r="15" spans="1:7" x14ac:dyDescent="0.25">
      <c r="A15" s="5"/>
      <c r="B15" t="s">
        <v>24</v>
      </c>
      <c r="C15" s="3">
        <f>IF(AND(ISNUMBER('C620-C4'!C15),ISNUMBER('C620-C3'!C15),ISNUMBER('C620-C2'!C15),ISNUMBER('C620-C1'!C15)),SUM('C620-C4'!C15,'C620-C3'!C15,'C620-C2'!C15,'C620-C1'!C15),"")</f>
        <v>13714</v>
      </c>
    </row>
    <row r="16" spans="1:7" x14ac:dyDescent="0.25">
      <c r="A16" s="5"/>
      <c r="B16" t="s">
        <v>25</v>
      </c>
      <c r="C16" s="3">
        <f>IF(AND(ISNUMBER('C620-C4'!C16),ISNUMBER('C620-C3'!C16),ISNUMBER('C620-C2'!C16),ISNUMBER('C620-C1'!C16)),SUM('C620-C4'!C16,'C620-C3'!C16,'C620-C2'!C16,'C620-C1'!C16),"")</f>
        <v>15311</v>
      </c>
    </row>
    <row r="17" spans="1:7" x14ac:dyDescent="0.25">
      <c r="A17" s="5"/>
      <c r="B17" t="s">
        <v>26</v>
      </c>
      <c r="C17" s="3">
        <f>IF(AND(ISNUMBER('C620-C4'!C17),ISNUMBER('C620-C3'!C17),ISNUMBER('C620-C2'!C17),ISNUMBER('C620-C1'!C17)),SUM('C620-C4'!C17,'C620-C3'!C17,'C620-C2'!C17,'C620-C1'!C17),"")</f>
        <v>16089</v>
      </c>
      <c r="F17" s="2" t="s">
        <v>4</v>
      </c>
      <c r="G17" s="2" t="s">
        <v>16</v>
      </c>
    </row>
    <row r="18" spans="1:7" x14ac:dyDescent="0.25">
      <c r="A18" s="5"/>
      <c r="B18" t="s">
        <v>27</v>
      </c>
      <c r="C18" s="3">
        <f>IF(AND(ISNUMBER('C620-C4'!C18),ISNUMBER('C620-C3'!C18),ISNUMBER('C620-C2'!C18),ISNUMBER('C620-C1'!C18)),SUM('C620-C4'!C18,'C620-C3'!C18,'C620-C2'!C18,'C620-C1'!C18),"")</f>
        <v>15779</v>
      </c>
      <c r="F18" t="s">
        <v>17</v>
      </c>
      <c r="G18" s="3">
        <f t="shared" ref="G18:G29" si="0">AVERAGE(C8,C20,C32,C44)</f>
        <v>15168.75</v>
      </c>
    </row>
    <row r="19" spans="1:7" x14ac:dyDescent="0.25">
      <c r="A19" s="5"/>
      <c r="B19" t="s">
        <v>28</v>
      </c>
      <c r="C19" s="3">
        <f>IF(AND(ISNUMBER('C620-C4'!C19),ISNUMBER('C620-C3'!C19),ISNUMBER('C620-C2'!C19),ISNUMBER('C620-C1'!C19)),SUM('C620-C4'!C19,'C620-C3'!C19,'C620-C2'!C19,'C620-C1'!C19),"")</f>
        <v>13321</v>
      </c>
      <c r="F19" t="s">
        <v>18</v>
      </c>
      <c r="G19" s="3">
        <f t="shared" si="0"/>
        <v>16056</v>
      </c>
    </row>
    <row r="20" spans="1:7" x14ac:dyDescent="0.25">
      <c r="A20" s="5">
        <v>2015</v>
      </c>
      <c r="B20" t="s">
        <v>17</v>
      </c>
      <c r="C20" s="3">
        <f>IF(AND(ISNUMBER('C620-C4'!C20),ISNUMBER('C620-C3'!C20),ISNUMBER('C620-C2'!C20),ISNUMBER('C620-C1'!C20)),SUM('C620-C4'!C20,'C620-C3'!C20,'C620-C2'!C20,'C620-C1'!C20),"")</f>
        <v>14907</v>
      </c>
      <c r="F20" t="s">
        <v>19</v>
      </c>
      <c r="G20" s="3">
        <f t="shared" si="0"/>
        <v>15942</v>
      </c>
    </row>
    <row r="21" spans="1:7" x14ac:dyDescent="0.25">
      <c r="A21" s="5"/>
      <c r="B21" t="s">
        <v>18</v>
      </c>
      <c r="C21" s="3">
        <f>IF(AND(ISNUMBER('C620-C4'!C21),ISNUMBER('C620-C3'!C21),ISNUMBER('C620-C2'!C21),ISNUMBER('C620-C1'!C21)),SUM('C620-C4'!C21,'C620-C3'!C21,'C620-C2'!C21,'C620-C1'!C21),"")</f>
        <v>15804</v>
      </c>
      <c r="F21" t="s">
        <v>20</v>
      </c>
      <c r="G21" s="3">
        <f t="shared" si="0"/>
        <v>15489.75</v>
      </c>
    </row>
    <row r="22" spans="1:7" x14ac:dyDescent="0.25">
      <c r="A22" s="5"/>
      <c r="B22" t="s">
        <v>19</v>
      </c>
      <c r="C22" s="3">
        <f>IF(AND(ISNUMBER('C620-C4'!C22),ISNUMBER('C620-C3'!C22),ISNUMBER('C620-C2'!C22),ISNUMBER('C620-C1'!C22)),SUM('C620-C4'!C22,'C620-C3'!C22,'C620-C2'!C22,'C620-C1'!C22),"")</f>
        <v>15865</v>
      </c>
      <c r="F22" t="s">
        <v>21</v>
      </c>
      <c r="G22" s="3">
        <f t="shared" si="0"/>
        <v>15727.75</v>
      </c>
    </row>
    <row r="23" spans="1:7" x14ac:dyDescent="0.25">
      <c r="A23" s="5"/>
      <c r="B23" t="s">
        <v>20</v>
      </c>
      <c r="C23" s="3">
        <f>IF(AND(ISNUMBER('C620-C4'!C23),ISNUMBER('C620-C3'!C23),ISNUMBER('C620-C2'!C23),ISNUMBER('C620-C1'!C23)),SUM('C620-C4'!C23,'C620-C3'!C23,'C620-C2'!C23,'C620-C1'!C23),"")</f>
        <v>15410</v>
      </c>
      <c r="F23" t="s">
        <v>22</v>
      </c>
      <c r="G23" s="3">
        <f t="shared" si="0"/>
        <v>15327.5</v>
      </c>
    </row>
    <row r="24" spans="1:7" x14ac:dyDescent="0.25">
      <c r="A24" s="5"/>
      <c r="B24" t="s">
        <v>21</v>
      </c>
      <c r="C24" s="3">
        <f>IF(AND(ISNUMBER('C620-C4'!C24),ISNUMBER('C620-C3'!C24),ISNUMBER('C620-C2'!C24),ISNUMBER('C620-C1'!C24)),SUM('C620-C4'!C24,'C620-C3'!C24,'C620-C2'!C24,'C620-C1'!C24),"")</f>
        <v>15635</v>
      </c>
      <c r="F24" t="s">
        <v>23</v>
      </c>
      <c r="G24" s="3">
        <f t="shared" si="0"/>
        <v>14822.5</v>
      </c>
    </row>
    <row r="25" spans="1:7" x14ac:dyDescent="0.25">
      <c r="A25" s="5"/>
      <c r="B25" t="s">
        <v>22</v>
      </c>
      <c r="C25" s="3">
        <f>IF(AND(ISNUMBER('C620-C4'!C25),ISNUMBER('C620-C3'!C25),ISNUMBER('C620-C2'!C25),ISNUMBER('C620-C1'!C25)),SUM('C620-C4'!C25,'C620-C3'!C25,'C620-C2'!C25,'C620-C1'!C25),"")</f>
        <v>15446</v>
      </c>
      <c r="F25" t="s">
        <v>24</v>
      </c>
      <c r="G25" s="3">
        <f t="shared" si="0"/>
        <v>13714</v>
      </c>
    </row>
    <row r="26" spans="1:7" x14ac:dyDescent="0.25">
      <c r="A26" s="5"/>
      <c r="B26" t="s">
        <v>23</v>
      </c>
      <c r="C26" s="3">
        <f>IF(AND(ISNUMBER('C620-C4'!C26),ISNUMBER('C620-C3'!C26),ISNUMBER('C620-C2'!C26),ISNUMBER('C620-C1'!C26)),SUM('C620-C4'!C26,'C620-C3'!C26,'C620-C2'!C26,'C620-C1'!C26),"")</f>
        <v>15020</v>
      </c>
      <c r="F26" t="s">
        <v>25</v>
      </c>
      <c r="G26" s="3">
        <f t="shared" si="0"/>
        <v>15733.5</v>
      </c>
    </row>
    <row r="27" spans="1:7" x14ac:dyDescent="0.25">
      <c r="A27" s="5"/>
      <c r="B27" t="s">
        <v>24</v>
      </c>
      <c r="C27" s="3">
        <f>IF(AND(ISNUMBER('C620-C4'!C27),ISNUMBER('C620-C3'!C27),ISNUMBER('C620-C2'!C27),ISNUMBER('C620-C1'!C27)),SUM('C620-C4'!C27,'C620-C3'!C27,'C620-C2'!C27,'C620-C1'!C27),"")</f>
        <v>13714</v>
      </c>
      <c r="F27" t="s">
        <v>26</v>
      </c>
      <c r="G27" s="3">
        <f t="shared" si="0"/>
        <v>16177.25</v>
      </c>
    </row>
    <row r="28" spans="1:7" x14ac:dyDescent="0.25">
      <c r="A28" s="5"/>
      <c r="B28" t="s">
        <v>25</v>
      </c>
      <c r="C28" s="3">
        <f>IF(AND(ISNUMBER('C620-C4'!C28),ISNUMBER('C620-C3'!C28),ISNUMBER('C620-C2'!C28),ISNUMBER('C620-C1'!C28)),SUM('C620-C4'!C28,'C620-C3'!C28,'C620-C2'!C28,'C620-C1'!C28),"")</f>
        <v>15922</v>
      </c>
      <c r="F28" t="s">
        <v>27</v>
      </c>
      <c r="G28" s="3">
        <f t="shared" si="0"/>
        <v>16261.5</v>
      </c>
    </row>
    <row r="29" spans="1:7" x14ac:dyDescent="0.25">
      <c r="A29" s="5"/>
      <c r="B29" t="s">
        <v>26</v>
      </c>
      <c r="C29" s="3">
        <f>IF(AND(ISNUMBER('C620-C4'!C29),ISNUMBER('C620-C3'!C29),ISNUMBER('C620-C2'!C29),ISNUMBER('C620-C1'!C29)),SUM('C620-C4'!C29,'C620-C3'!C29,'C620-C2'!C29,'C620-C1'!C29),"")</f>
        <v>16089</v>
      </c>
      <c r="F29" t="s">
        <v>28</v>
      </c>
      <c r="G29" s="3">
        <f t="shared" si="0"/>
        <v>12455.5</v>
      </c>
    </row>
    <row r="30" spans="1:7" x14ac:dyDescent="0.25">
      <c r="A30" s="5"/>
      <c r="B30" t="s">
        <v>27</v>
      </c>
      <c r="C30" s="3">
        <f>IF(AND(ISNUMBER('C620-C4'!C30),ISNUMBER('C620-C3'!C30),ISNUMBER('C620-C2'!C30),ISNUMBER('C620-C1'!C30)),SUM('C620-C4'!C30,'C620-C3'!C30,'C620-C2'!C30,'C620-C1'!C30),"")</f>
        <v>16542</v>
      </c>
    </row>
    <row r="31" spans="1:7" x14ac:dyDescent="0.25">
      <c r="A31" s="5"/>
      <c r="B31" t="s">
        <v>28</v>
      </c>
      <c r="C31" s="3">
        <f>IF(AND(ISNUMBER('C620-C4'!C31),ISNUMBER('C620-C3'!C31),ISNUMBER('C620-C2'!C31),ISNUMBER('C620-C1'!C31)),SUM('C620-C4'!C31,'C620-C3'!C31,'C620-C2'!C31,'C620-C1'!C31),"")</f>
        <v>12167</v>
      </c>
    </row>
    <row r="32" spans="1:7" x14ac:dyDescent="0.25">
      <c r="A32" s="5">
        <v>2016</v>
      </c>
      <c r="B32" t="s">
        <v>17</v>
      </c>
      <c r="C32" s="3">
        <f>IF(AND(ISNUMBER('C620-C4'!C32),ISNUMBER('C620-C3'!C32),ISNUMBER('C620-C2'!C32),ISNUMBER('C620-C1'!C32)),SUM('C620-C4'!C32,'C620-C3'!C32,'C620-C2'!C32,'C620-C1'!C32),"")</f>
        <v>14925</v>
      </c>
    </row>
    <row r="33" spans="1:3" x14ac:dyDescent="0.25">
      <c r="A33" s="5"/>
      <c r="B33" t="s">
        <v>18</v>
      </c>
      <c r="C33" s="3">
        <f>IF(AND(ISNUMBER('C620-C4'!C33),ISNUMBER('C620-C3'!C33),ISNUMBER('C620-C2'!C33),ISNUMBER('C620-C1'!C33)),SUM('C620-C4'!C33,'C620-C3'!C33,'C620-C2'!C33,'C620-C1'!C33),"")</f>
        <v>15740</v>
      </c>
    </row>
    <row r="34" spans="1:3" x14ac:dyDescent="0.25">
      <c r="A34" s="5"/>
      <c r="B34" t="s">
        <v>19</v>
      </c>
      <c r="C34" s="3">
        <f>IF(AND(ISNUMBER('C620-C4'!C34),ISNUMBER('C620-C3'!C34),ISNUMBER('C620-C2'!C34),ISNUMBER('C620-C1'!C34)),SUM('C620-C4'!C34,'C620-C3'!C34,'C620-C2'!C34,'C620-C1'!C34),"")</f>
        <v>14944</v>
      </c>
    </row>
    <row r="35" spans="1:3" x14ac:dyDescent="0.25">
      <c r="A35" s="5"/>
      <c r="B35" t="s">
        <v>20</v>
      </c>
      <c r="C35" s="3">
        <f>IF(AND(ISNUMBER('C620-C4'!C35),ISNUMBER('C620-C3'!C35),ISNUMBER('C620-C2'!C35),ISNUMBER('C620-C1'!C35)),SUM('C620-C4'!C35,'C620-C3'!C35,'C620-C2'!C35,'C620-C1'!C35),"")</f>
        <v>16511</v>
      </c>
    </row>
    <row r="36" spans="1:3" x14ac:dyDescent="0.25">
      <c r="A36" s="5"/>
      <c r="B36" t="s">
        <v>21</v>
      </c>
      <c r="C36" s="3">
        <f>IF(AND(ISNUMBER('C620-C4'!C36),ISNUMBER('C620-C3'!C36),ISNUMBER('C620-C2'!C36),ISNUMBER('C620-C1'!C36)),SUM('C620-C4'!C36,'C620-C3'!C36,'C620-C2'!C36,'C620-C1'!C36),"")</f>
        <v>16134</v>
      </c>
    </row>
    <row r="37" spans="1:3" x14ac:dyDescent="0.25">
      <c r="A37" s="5"/>
      <c r="B37" t="s">
        <v>22</v>
      </c>
      <c r="C37" s="3">
        <f>IF(AND(ISNUMBER('C620-C4'!C37),ISNUMBER('C620-C3'!C37),ISNUMBER('C620-C2'!C37),ISNUMBER('C620-C1'!C37)),SUM('C620-C4'!C37,'C620-C3'!C37,'C620-C2'!C37,'C620-C1'!C37),"")</f>
        <v>15182</v>
      </c>
    </row>
    <row r="38" spans="1:3" x14ac:dyDescent="0.25">
      <c r="A38" s="5"/>
      <c r="B38" t="s">
        <v>23</v>
      </c>
      <c r="C38" s="3">
        <f>IF(AND(ISNUMBER('C620-C4'!C38),ISNUMBER('C620-C3'!C38),ISNUMBER('C620-C2'!C38),ISNUMBER('C620-C1'!C38)),SUM('C620-C4'!C38,'C620-C3'!C38,'C620-C2'!C38,'C620-C1'!C38),"")</f>
        <v>14900</v>
      </c>
    </row>
    <row r="39" spans="1:3" x14ac:dyDescent="0.25">
      <c r="A39" s="5"/>
      <c r="B39" t="s">
        <v>24</v>
      </c>
      <c r="C39" s="3">
        <f>IF(AND(ISNUMBER('C620-C4'!C39),ISNUMBER('C620-C3'!C39),ISNUMBER('C620-C2'!C39),ISNUMBER('C620-C1'!C39)),SUM('C620-C4'!C39,'C620-C3'!C39,'C620-C2'!C39,'C620-C1'!C39),"")</f>
        <v>13714</v>
      </c>
    </row>
    <row r="40" spans="1:3" x14ac:dyDescent="0.25">
      <c r="A40" s="5"/>
      <c r="B40" t="s">
        <v>25</v>
      </c>
      <c r="C40" s="3">
        <f>IF(AND(ISNUMBER('C620-C4'!C40),ISNUMBER('C620-C3'!C40),ISNUMBER('C620-C2'!C40),ISNUMBER('C620-C1'!C40)),SUM('C620-C4'!C40,'C620-C3'!C40,'C620-C2'!C40,'C620-C1'!C40),"")</f>
        <v>16179</v>
      </c>
    </row>
    <row r="41" spans="1:3" x14ac:dyDescent="0.25">
      <c r="A41" s="5"/>
      <c r="B41" t="s">
        <v>26</v>
      </c>
      <c r="C41" s="3">
        <f>IF(AND(ISNUMBER('C620-C4'!C41),ISNUMBER('C620-C3'!C41),ISNUMBER('C620-C2'!C41),ISNUMBER('C620-C1'!C41)),SUM('C620-C4'!C41,'C620-C3'!C41,'C620-C2'!C41,'C620-C1'!C41),"")</f>
        <v>17176</v>
      </c>
    </row>
    <row r="42" spans="1:3" x14ac:dyDescent="0.25">
      <c r="A42" s="5"/>
      <c r="B42" t="s">
        <v>27</v>
      </c>
      <c r="C42" s="3">
        <f>IF(AND(ISNUMBER('C620-C4'!C42),ISNUMBER('C620-C3'!C42),ISNUMBER('C620-C2'!C42),ISNUMBER('C620-C1'!C42)),SUM('C620-C4'!C42,'C620-C3'!C42,'C620-C2'!C42,'C620-C1'!C42),"")</f>
        <v>16952</v>
      </c>
    </row>
    <row r="43" spans="1:3" x14ac:dyDescent="0.25">
      <c r="A43" s="5"/>
      <c r="B43" t="s">
        <v>28</v>
      </c>
      <c r="C43" s="3">
        <f>IF(AND(ISNUMBER('C620-C4'!C43),ISNUMBER('C620-C3'!C43),ISNUMBER('C620-C2'!C43),ISNUMBER('C620-C1'!C43)),SUM('C620-C4'!C43,'C620-C3'!C43,'C620-C2'!C43,'C620-C1'!C43),"")</f>
        <v>12167</v>
      </c>
    </row>
    <row r="44" spans="1:3" x14ac:dyDescent="0.25">
      <c r="A44" s="5">
        <v>2017</v>
      </c>
      <c r="B44" t="s">
        <v>17</v>
      </c>
      <c r="C44" s="3">
        <f>IF(AND(ISNUMBER('C620-C4'!C44),ISNUMBER('C620-C3'!C44),ISNUMBER('C620-C2'!C44),ISNUMBER('C620-C1'!C44)),SUM('C620-C4'!C44,'C620-C3'!C44,'C620-C2'!C44,'C620-C1'!C44),"")</f>
        <v>15829</v>
      </c>
    </row>
    <row r="45" spans="1:3" x14ac:dyDescent="0.25">
      <c r="A45" s="5"/>
      <c r="B45" t="s">
        <v>18</v>
      </c>
      <c r="C45" s="3">
        <f>IF(AND(ISNUMBER('C620-C4'!C45),ISNUMBER('C620-C3'!C45),ISNUMBER('C620-C2'!C45),ISNUMBER('C620-C1'!C45)),SUM('C620-C4'!C45,'C620-C3'!C45,'C620-C2'!C45,'C620-C1'!C45),"")</f>
        <v>16624</v>
      </c>
    </row>
    <row r="46" spans="1:3" x14ac:dyDescent="0.25">
      <c r="A46" s="5"/>
      <c r="B46" t="s">
        <v>19</v>
      </c>
      <c r="C46" s="3">
        <f>IF(AND(ISNUMBER('C620-C4'!C46),ISNUMBER('C620-C3'!C46),ISNUMBER('C620-C2'!C46),ISNUMBER('C620-C1'!C46)),SUM('C620-C4'!C46,'C620-C3'!C46,'C620-C2'!C46,'C620-C1'!C46),"")</f>
        <v>16508</v>
      </c>
    </row>
    <row r="47" spans="1:3" x14ac:dyDescent="0.25">
      <c r="A47" s="5"/>
      <c r="B47" t="s">
        <v>20</v>
      </c>
      <c r="C47" s="3">
        <f>IF(AND(ISNUMBER('C620-C4'!C47),ISNUMBER('C620-C3'!C47),ISNUMBER('C620-C2'!C47),ISNUMBER('C620-C1'!C47)),SUM('C620-C4'!C47,'C620-C3'!C47,'C620-C2'!C47,'C620-C1'!C47),"")</f>
        <v>14869</v>
      </c>
    </row>
    <row r="48" spans="1:3" x14ac:dyDescent="0.25">
      <c r="A48" s="5"/>
      <c r="B48" t="s">
        <v>21</v>
      </c>
      <c r="C48" s="3">
        <f>IF(AND(ISNUMBER('C620-C4'!C48),ISNUMBER('C620-C3'!C48),ISNUMBER('C620-C2'!C48),ISNUMBER('C620-C1'!C48)),SUM('C620-C4'!C48,'C620-C3'!C48,'C620-C2'!C48,'C620-C1'!C48),"")</f>
        <v>15447</v>
      </c>
    </row>
    <row r="49" spans="1:3" x14ac:dyDescent="0.25">
      <c r="A49" s="5"/>
      <c r="B49" t="s">
        <v>22</v>
      </c>
      <c r="C49" s="3">
        <f>IF(AND(ISNUMBER('C620-C4'!C49),ISNUMBER('C620-C3'!C49),ISNUMBER('C620-C2'!C49),ISNUMBER('C620-C1'!C49)),SUM('C620-C4'!C49,'C620-C3'!C49,'C620-C2'!C49,'C620-C1'!C49),"")</f>
        <v>14897</v>
      </c>
    </row>
    <row r="50" spans="1:3" x14ac:dyDescent="0.25">
      <c r="A50" s="5"/>
      <c r="B50" t="s">
        <v>23</v>
      </c>
      <c r="C50" s="3">
        <f>IF(AND(ISNUMBER('C620-C4'!C50),ISNUMBER('C620-C3'!C50),ISNUMBER('C620-C2'!C50),ISNUMBER('C620-C1'!C50)),SUM('C620-C4'!C50,'C620-C3'!C50,'C620-C2'!C50,'C620-C1'!C50),"")</f>
        <v>14539</v>
      </c>
    </row>
    <row r="51" spans="1:3" x14ac:dyDescent="0.25">
      <c r="A51" s="5"/>
      <c r="B51" t="s">
        <v>24</v>
      </c>
      <c r="C51" s="3">
        <f>IF(AND(ISNUMBER('C620-C4'!C51),ISNUMBER('C620-C3'!C51),ISNUMBER('C620-C2'!C51),ISNUMBER('C620-C1'!C51)),SUM('C620-C4'!C51,'C620-C3'!C51,'C620-C2'!C51,'C620-C1'!C51),"")</f>
        <v>13714</v>
      </c>
    </row>
    <row r="52" spans="1:3" x14ac:dyDescent="0.25">
      <c r="A52" s="5"/>
      <c r="B52" t="s">
        <v>25</v>
      </c>
      <c r="C52" s="3">
        <f>IF(AND(ISNUMBER('C620-C4'!C52),ISNUMBER('C620-C3'!C52),ISNUMBER('C620-C2'!C52),ISNUMBER('C620-C1'!C52)),SUM('C620-C4'!C52,'C620-C3'!C52,'C620-C2'!C52,'C620-C1'!C52),"")</f>
        <v>15522</v>
      </c>
    </row>
    <row r="53" spans="1:3" x14ac:dyDescent="0.25">
      <c r="A53" s="5"/>
      <c r="B53" t="s">
        <v>26</v>
      </c>
      <c r="C53" s="3">
        <f>IF(AND(ISNUMBER('C620-C4'!C53),ISNUMBER('C620-C3'!C53),ISNUMBER('C620-C2'!C53),ISNUMBER('C620-C1'!C53)),SUM('C620-C4'!C53,'C620-C3'!C53,'C620-C2'!C53,'C620-C1'!C53),"")</f>
        <v>15355</v>
      </c>
    </row>
    <row r="54" spans="1:3" x14ac:dyDescent="0.25">
      <c r="A54" s="5"/>
      <c r="B54" t="s">
        <v>27</v>
      </c>
      <c r="C54" s="3">
        <f>IF(AND(ISNUMBER('C620-C4'!C54),ISNUMBER('C620-C3'!C54),ISNUMBER('C620-C2'!C54),ISNUMBER('C620-C1'!C54)),SUM('C620-C4'!C54,'C620-C3'!C54,'C620-C2'!C54,'C620-C1'!C54),"")</f>
        <v>15773</v>
      </c>
    </row>
    <row r="55" spans="1:3" x14ac:dyDescent="0.25">
      <c r="A55" s="5"/>
      <c r="B55" t="s">
        <v>28</v>
      </c>
      <c r="C55" s="3">
        <f>IF(AND(ISNUMBER('C620-C4'!C55),ISNUMBER('C620-C3'!C55),ISNUMBER('C620-C2'!C55),ISNUMBER('C620-C1'!C55)),SUM('C620-C4'!C55,'C620-C3'!C55,'C620-C2'!C55,'C620-C1'!C55),"")</f>
        <v>12167</v>
      </c>
    </row>
  </sheetData>
  <mergeCells count="4">
    <mergeCell ref="A8:A19"/>
    <mergeCell ref="A20:A31"/>
    <mergeCell ref="A32:A43"/>
    <mergeCell ref="A44:A5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workbookViewId="0"/>
  </sheetViews>
  <sheetFormatPr defaultRowHeight="15" x14ac:dyDescent="0.25"/>
  <cols>
    <col min="1" max="1" width="11.5703125" customWidth="1"/>
  </cols>
  <sheetData>
    <row r="1" spans="1:7" x14ac:dyDescent="0.25">
      <c r="A1" t="s">
        <v>9</v>
      </c>
      <c r="B1">
        <v>620</v>
      </c>
    </row>
    <row r="2" spans="1:7" x14ac:dyDescent="0.25">
      <c r="A2" t="s">
        <v>10</v>
      </c>
      <c r="B2" t="s">
        <v>11</v>
      </c>
    </row>
    <row r="3" spans="1:7" x14ac:dyDescent="0.25">
      <c r="A3" t="s">
        <v>12</v>
      </c>
      <c r="B3" t="s">
        <v>6</v>
      </c>
    </row>
    <row r="4" spans="1:7" x14ac:dyDescent="0.25">
      <c r="A4" t="s">
        <v>13</v>
      </c>
      <c r="B4" t="s">
        <v>0</v>
      </c>
    </row>
    <row r="5" spans="1:7" x14ac:dyDescent="0.25">
      <c r="A5" t="s">
        <v>5</v>
      </c>
      <c r="B5" t="s">
        <v>8</v>
      </c>
    </row>
    <row r="6" spans="1:7" x14ac:dyDescent="0.25">
      <c r="A6" t="s">
        <v>14</v>
      </c>
      <c r="B6" t="s">
        <v>7</v>
      </c>
    </row>
    <row r="7" spans="1:7" x14ac:dyDescent="0.25">
      <c r="A7" s="2" t="s">
        <v>5</v>
      </c>
      <c r="B7" s="2" t="s">
        <v>4</v>
      </c>
      <c r="C7" s="2" t="s">
        <v>15</v>
      </c>
      <c r="F7" s="2" t="s">
        <v>5</v>
      </c>
      <c r="G7" s="2" t="s">
        <v>16</v>
      </c>
    </row>
    <row r="8" spans="1:7" x14ac:dyDescent="0.25">
      <c r="A8" s="5">
        <v>2014</v>
      </c>
      <c r="B8" t="s">
        <v>17</v>
      </c>
      <c r="C8">
        <f>'Full Data'!F5</f>
        <v>762</v>
      </c>
      <c r="F8">
        <v>2014</v>
      </c>
      <c r="G8" s="3">
        <f>SUM(31*C8,28*C9,31*C10,30*C11,31*C12,30*C13,31*C14,31*C15,30*C16,31*C17,30*C18,31*C19)/365</f>
        <v>785.83287671232881</v>
      </c>
    </row>
    <row r="9" spans="1:7" x14ac:dyDescent="0.25">
      <c r="A9" s="5"/>
      <c r="B9" t="s">
        <v>18</v>
      </c>
      <c r="C9">
        <f>'Full Data'!F6</f>
        <v>806</v>
      </c>
      <c r="F9">
        <v>2015</v>
      </c>
      <c r="G9" s="3">
        <f>SUM(31*C20,28*C21,31*C22,30*C23,31*C24,30*C25,31*C26,31*C27,30*C28,31*C29,30*C30,31*C31)/365</f>
        <v>787.00273972602736</v>
      </c>
    </row>
    <row r="10" spans="1:7" x14ac:dyDescent="0.25">
      <c r="A10" s="5"/>
      <c r="B10" t="s">
        <v>19</v>
      </c>
      <c r="C10">
        <f>'Full Data'!F7</f>
        <v>812</v>
      </c>
      <c r="F10">
        <v>2016</v>
      </c>
      <c r="G10" s="3">
        <f>SUM(31*C32,29*C33,31*C34,30*C35,31*C36,30*C37,31*C38,31*C39,30*C40,31*C41,30*C42,31*C43)/366</f>
        <v>796.31147540983602</v>
      </c>
    </row>
    <row r="11" spans="1:7" x14ac:dyDescent="0.25">
      <c r="A11" s="5"/>
      <c r="B11" t="s">
        <v>20</v>
      </c>
      <c r="C11">
        <f>'Full Data'!F8</f>
        <v>746</v>
      </c>
      <c r="F11">
        <v>2017</v>
      </c>
      <c r="G11" s="3">
        <f>SUM(31*C44,28*C45,31*C46,30*C47,31*C48,30*C49,31*C50,31*C51,30*C52,31*C53,30*C54,31*C55)/365</f>
        <v>768.39726027397262</v>
      </c>
    </row>
    <row r="12" spans="1:7" x14ac:dyDescent="0.25">
      <c r="A12" s="5"/>
      <c r="B12" t="s">
        <v>21</v>
      </c>
      <c r="C12">
        <f>'Full Data'!F9</f>
        <v>850</v>
      </c>
    </row>
    <row r="13" spans="1:7" x14ac:dyDescent="0.25">
      <c r="A13" s="5"/>
      <c r="B13" t="s">
        <v>22</v>
      </c>
      <c r="C13">
        <f>'Full Data'!F10</f>
        <v>857</v>
      </c>
    </row>
    <row r="14" spans="1:7" x14ac:dyDescent="0.25">
      <c r="A14" s="5"/>
      <c r="B14" t="s">
        <v>23</v>
      </c>
      <c r="C14">
        <f>'Full Data'!F11</f>
        <v>698</v>
      </c>
    </row>
    <row r="15" spans="1:7" x14ac:dyDescent="0.25">
      <c r="A15" s="5"/>
      <c r="B15" t="s">
        <v>24</v>
      </c>
      <c r="C15">
        <f>'Full Data'!F12</f>
        <v>661</v>
      </c>
    </row>
    <row r="16" spans="1:7" x14ac:dyDescent="0.25">
      <c r="A16" s="5"/>
      <c r="B16" t="s">
        <v>25</v>
      </c>
      <c r="C16">
        <f>'Full Data'!F13</f>
        <v>798</v>
      </c>
    </row>
    <row r="17" spans="1:7" x14ac:dyDescent="0.25">
      <c r="A17" s="5"/>
      <c r="B17" t="s">
        <v>26</v>
      </c>
      <c r="C17">
        <f>'Full Data'!F14</f>
        <v>897</v>
      </c>
      <c r="F17" s="2" t="s">
        <v>4</v>
      </c>
      <c r="G17" s="2" t="s">
        <v>16</v>
      </c>
    </row>
    <row r="18" spans="1:7" x14ac:dyDescent="0.25">
      <c r="A18" s="5"/>
      <c r="B18" t="s">
        <v>27</v>
      </c>
      <c r="C18">
        <f>'Full Data'!F15</f>
        <v>837</v>
      </c>
      <c r="F18" t="s">
        <v>17</v>
      </c>
      <c r="G18" s="3">
        <f t="shared" ref="G18:G29" si="0">AVERAGE(C8,C20,C32,C44)</f>
        <v>770.25</v>
      </c>
    </row>
    <row r="19" spans="1:7" x14ac:dyDescent="0.25">
      <c r="A19" s="5"/>
      <c r="B19" t="s">
        <v>28</v>
      </c>
      <c r="C19">
        <f>'Full Data'!F16</f>
        <v>711</v>
      </c>
      <c r="F19" t="s">
        <v>18</v>
      </c>
      <c r="G19" s="3">
        <f t="shared" si="0"/>
        <v>818.5</v>
      </c>
    </row>
    <row r="20" spans="1:7" x14ac:dyDescent="0.25">
      <c r="A20" s="5">
        <v>2015</v>
      </c>
      <c r="B20" t="s">
        <v>17</v>
      </c>
      <c r="C20">
        <f>'Full Data'!F17</f>
        <v>768</v>
      </c>
      <c r="F20" t="s">
        <v>19</v>
      </c>
      <c r="G20" s="3">
        <f t="shared" si="0"/>
        <v>795.25</v>
      </c>
    </row>
    <row r="21" spans="1:7" x14ac:dyDescent="0.25">
      <c r="A21" s="5"/>
      <c r="B21" t="s">
        <v>18</v>
      </c>
      <c r="C21">
        <f>'Full Data'!F18</f>
        <v>806</v>
      </c>
      <c r="F21" t="s">
        <v>20</v>
      </c>
      <c r="G21" s="3">
        <f t="shared" si="0"/>
        <v>770.75</v>
      </c>
    </row>
    <row r="22" spans="1:7" x14ac:dyDescent="0.25">
      <c r="A22" s="5"/>
      <c r="B22" t="s">
        <v>19</v>
      </c>
      <c r="C22">
        <f>'Full Data'!F19</f>
        <v>812</v>
      </c>
      <c r="F22" t="s">
        <v>21</v>
      </c>
      <c r="G22" s="3">
        <f t="shared" si="0"/>
        <v>808.25</v>
      </c>
    </row>
    <row r="23" spans="1:7" x14ac:dyDescent="0.25">
      <c r="A23" s="5"/>
      <c r="B23" t="s">
        <v>20</v>
      </c>
      <c r="C23">
        <f>'Full Data'!F20</f>
        <v>736</v>
      </c>
      <c r="F23" t="s">
        <v>22</v>
      </c>
      <c r="G23" s="3">
        <f t="shared" si="0"/>
        <v>790.5</v>
      </c>
    </row>
    <row r="24" spans="1:7" x14ac:dyDescent="0.25">
      <c r="A24" s="5"/>
      <c r="B24" t="s">
        <v>21</v>
      </c>
      <c r="C24">
        <f>'Full Data'!F21</f>
        <v>778</v>
      </c>
      <c r="F24" t="s">
        <v>23</v>
      </c>
      <c r="G24" s="3">
        <f t="shared" si="0"/>
        <v>713.75</v>
      </c>
    </row>
    <row r="25" spans="1:7" x14ac:dyDescent="0.25">
      <c r="A25" s="5"/>
      <c r="B25" t="s">
        <v>22</v>
      </c>
      <c r="C25">
        <f>'Full Data'!F22</f>
        <v>785</v>
      </c>
      <c r="F25" t="s">
        <v>24</v>
      </c>
      <c r="G25" s="3">
        <f t="shared" si="0"/>
        <v>661</v>
      </c>
    </row>
    <row r="26" spans="1:7" x14ac:dyDescent="0.25">
      <c r="A26" s="5"/>
      <c r="B26" t="s">
        <v>23</v>
      </c>
      <c r="C26">
        <f>'Full Data'!F23</f>
        <v>726</v>
      </c>
      <c r="F26" t="s">
        <v>25</v>
      </c>
      <c r="G26" s="3">
        <f t="shared" si="0"/>
        <v>847.75</v>
      </c>
    </row>
    <row r="27" spans="1:7" x14ac:dyDescent="0.25">
      <c r="A27" s="5"/>
      <c r="B27" t="s">
        <v>24</v>
      </c>
      <c r="C27">
        <f>'Full Data'!F24</f>
        <v>661</v>
      </c>
      <c r="F27" t="s">
        <v>26</v>
      </c>
      <c r="G27" s="3">
        <f t="shared" si="0"/>
        <v>886.5</v>
      </c>
    </row>
    <row r="28" spans="1:7" x14ac:dyDescent="0.25">
      <c r="A28" s="5"/>
      <c r="B28" t="s">
        <v>25</v>
      </c>
      <c r="C28">
        <f>'Full Data'!F25</f>
        <v>886</v>
      </c>
      <c r="F28" t="s">
        <v>27</v>
      </c>
      <c r="G28" s="3">
        <f t="shared" si="0"/>
        <v>880.75</v>
      </c>
    </row>
    <row r="29" spans="1:7" x14ac:dyDescent="0.25">
      <c r="A29" s="5"/>
      <c r="B29" t="s">
        <v>26</v>
      </c>
      <c r="C29">
        <f>'Full Data'!F26</f>
        <v>897</v>
      </c>
      <c r="F29" t="s">
        <v>28</v>
      </c>
      <c r="G29" s="3">
        <f t="shared" si="0"/>
        <v>677.25</v>
      </c>
    </row>
    <row r="30" spans="1:7" x14ac:dyDescent="0.25">
      <c r="A30" s="5"/>
      <c r="B30" t="s">
        <v>27</v>
      </c>
      <c r="C30">
        <f>'Full Data'!F27</f>
        <v>931</v>
      </c>
    </row>
    <row r="31" spans="1:7" x14ac:dyDescent="0.25">
      <c r="A31" s="5"/>
      <c r="B31" t="s">
        <v>28</v>
      </c>
      <c r="C31">
        <f>'Full Data'!F28</f>
        <v>666</v>
      </c>
    </row>
    <row r="32" spans="1:7" x14ac:dyDescent="0.25">
      <c r="A32" s="5">
        <v>2016</v>
      </c>
      <c r="B32" t="s">
        <v>17</v>
      </c>
      <c r="C32">
        <f>'Full Data'!F29</f>
        <v>751</v>
      </c>
    </row>
    <row r="33" spans="1:3" x14ac:dyDescent="0.25">
      <c r="A33" s="5"/>
      <c r="B33" t="s">
        <v>18</v>
      </c>
      <c r="C33">
        <f>'Full Data'!F30</f>
        <v>839</v>
      </c>
    </row>
    <row r="34" spans="1:3" x14ac:dyDescent="0.25">
      <c r="A34" s="5"/>
      <c r="B34" t="s">
        <v>19</v>
      </c>
      <c r="C34">
        <f>'Full Data'!F31</f>
        <v>779</v>
      </c>
    </row>
    <row r="35" spans="1:3" x14ac:dyDescent="0.25">
      <c r="A35" s="5"/>
      <c r="B35" t="s">
        <v>20</v>
      </c>
      <c r="C35">
        <f>'Full Data'!F32</f>
        <v>886</v>
      </c>
    </row>
    <row r="36" spans="1:3" x14ac:dyDescent="0.25">
      <c r="A36" s="5"/>
      <c r="B36" t="s">
        <v>21</v>
      </c>
      <c r="C36">
        <f>'Full Data'!F33</f>
        <v>822</v>
      </c>
    </row>
    <row r="37" spans="1:3" x14ac:dyDescent="0.25">
      <c r="A37" s="5"/>
      <c r="B37" t="s">
        <v>22</v>
      </c>
      <c r="C37">
        <f>'Full Data'!F34</f>
        <v>786</v>
      </c>
    </row>
    <row r="38" spans="1:3" x14ac:dyDescent="0.25">
      <c r="A38" s="5"/>
      <c r="B38" t="s">
        <v>23</v>
      </c>
      <c r="C38">
        <f>'Full Data'!F35</f>
        <v>742</v>
      </c>
    </row>
    <row r="39" spans="1:3" x14ac:dyDescent="0.25">
      <c r="A39" s="5"/>
      <c r="B39" t="s">
        <v>24</v>
      </c>
      <c r="C39">
        <f>'Full Data'!F36</f>
        <v>661</v>
      </c>
    </row>
    <row r="40" spans="1:3" x14ac:dyDescent="0.25">
      <c r="A40" s="5"/>
      <c r="B40" t="s">
        <v>25</v>
      </c>
      <c r="C40">
        <f>'Full Data'!F37</f>
        <v>833</v>
      </c>
    </row>
    <row r="41" spans="1:3" x14ac:dyDescent="0.25">
      <c r="A41" s="5"/>
      <c r="B41" t="s">
        <v>26</v>
      </c>
      <c r="C41">
        <f>'Full Data'!F38</f>
        <v>918</v>
      </c>
    </row>
    <row r="42" spans="1:3" x14ac:dyDescent="0.25">
      <c r="A42" s="5"/>
      <c r="B42" t="s">
        <v>27</v>
      </c>
      <c r="C42">
        <f>'Full Data'!F39</f>
        <v>882</v>
      </c>
    </row>
    <row r="43" spans="1:3" x14ac:dyDescent="0.25">
      <c r="A43" s="5"/>
      <c r="B43" t="s">
        <v>28</v>
      </c>
      <c r="C43">
        <f>'Full Data'!F40</f>
        <v>666</v>
      </c>
    </row>
    <row r="44" spans="1:3" x14ac:dyDescent="0.25">
      <c r="A44" s="5">
        <v>2017</v>
      </c>
      <c r="B44" t="s">
        <v>17</v>
      </c>
      <c r="C44">
        <f>'Full Data'!F41</f>
        <v>800</v>
      </c>
    </row>
    <row r="45" spans="1:3" x14ac:dyDescent="0.25">
      <c r="A45" s="5"/>
      <c r="B45" t="s">
        <v>18</v>
      </c>
      <c r="C45">
        <f>'Full Data'!F42</f>
        <v>823</v>
      </c>
    </row>
    <row r="46" spans="1:3" x14ac:dyDescent="0.25">
      <c r="A46" s="5"/>
      <c r="B46" t="s">
        <v>19</v>
      </c>
      <c r="C46">
        <f>'Full Data'!F43</f>
        <v>778</v>
      </c>
    </row>
    <row r="47" spans="1:3" x14ac:dyDescent="0.25">
      <c r="A47" s="5"/>
      <c r="B47" t="s">
        <v>20</v>
      </c>
      <c r="C47">
        <f>'Full Data'!F44</f>
        <v>715</v>
      </c>
    </row>
    <row r="48" spans="1:3" x14ac:dyDescent="0.25">
      <c r="A48" s="5"/>
      <c r="B48" t="s">
        <v>21</v>
      </c>
      <c r="C48">
        <f>'Full Data'!F45</f>
        <v>783</v>
      </c>
    </row>
    <row r="49" spans="1:3" x14ac:dyDescent="0.25">
      <c r="A49" s="5"/>
      <c r="B49" t="s">
        <v>22</v>
      </c>
      <c r="C49">
        <f>'Full Data'!F46</f>
        <v>734</v>
      </c>
    </row>
    <row r="50" spans="1:3" x14ac:dyDescent="0.25">
      <c r="A50" s="5"/>
      <c r="B50" t="s">
        <v>23</v>
      </c>
      <c r="C50">
        <f>'Full Data'!F47</f>
        <v>689</v>
      </c>
    </row>
    <row r="51" spans="1:3" x14ac:dyDescent="0.25">
      <c r="A51" s="5"/>
      <c r="B51" t="s">
        <v>24</v>
      </c>
      <c r="C51">
        <f>'Full Data'!F48</f>
        <v>661</v>
      </c>
    </row>
    <row r="52" spans="1:3" x14ac:dyDescent="0.25">
      <c r="A52" s="5"/>
      <c r="B52" t="s">
        <v>25</v>
      </c>
      <c r="C52">
        <f>'Full Data'!F49</f>
        <v>874</v>
      </c>
    </row>
    <row r="53" spans="1:3" x14ac:dyDescent="0.25">
      <c r="A53" s="5"/>
      <c r="B53" t="s">
        <v>26</v>
      </c>
      <c r="C53">
        <f>'Full Data'!F50</f>
        <v>834</v>
      </c>
    </row>
    <row r="54" spans="1:3" x14ac:dyDescent="0.25">
      <c r="A54" s="5"/>
      <c r="B54" t="s">
        <v>27</v>
      </c>
      <c r="C54">
        <f>'Full Data'!F51</f>
        <v>873</v>
      </c>
    </row>
    <row r="55" spans="1:3" x14ac:dyDescent="0.25">
      <c r="A55" s="5"/>
      <c r="B55" t="s">
        <v>28</v>
      </c>
      <c r="C55">
        <f>'Full Data'!F52</f>
        <v>666</v>
      </c>
    </row>
  </sheetData>
  <mergeCells count="4">
    <mergeCell ref="A8:A19"/>
    <mergeCell ref="A20:A31"/>
    <mergeCell ref="A32:A43"/>
    <mergeCell ref="A44:A5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workbookViewId="0"/>
  </sheetViews>
  <sheetFormatPr defaultRowHeight="15" x14ac:dyDescent="0.25"/>
  <cols>
    <col min="1" max="1" width="11.5703125" customWidth="1"/>
  </cols>
  <sheetData>
    <row r="1" spans="1:7" x14ac:dyDescent="0.25">
      <c r="A1" t="s">
        <v>9</v>
      </c>
      <c r="B1">
        <v>620</v>
      </c>
    </row>
    <row r="2" spans="1:7" x14ac:dyDescent="0.25">
      <c r="A2" t="s">
        <v>10</v>
      </c>
      <c r="B2" t="s">
        <v>11</v>
      </c>
    </row>
    <row r="3" spans="1:7" x14ac:dyDescent="0.25">
      <c r="A3" t="s">
        <v>12</v>
      </c>
      <c r="B3" t="s">
        <v>6</v>
      </c>
    </row>
    <row r="4" spans="1:7" x14ac:dyDescent="0.25">
      <c r="A4" t="s">
        <v>13</v>
      </c>
      <c r="B4" t="s">
        <v>1</v>
      </c>
    </row>
    <row r="5" spans="1:7" x14ac:dyDescent="0.25">
      <c r="A5" t="s">
        <v>5</v>
      </c>
      <c r="B5" t="s">
        <v>8</v>
      </c>
    </row>
    <row r="6" spans="1:7" x14ac:dyDescent="0.25">
      <c r="A6" t="s">
        <v>14</v>
      </c>
      <c r="B6" t="s">
        <v>7</v>
      </c>
    </row>
    <row r="7" spans="1:7" x14ac:dyDescent="0.25">
      <c r="A7" s="2" t="s">
        <v>5</v>
      </c>
      <c r="B7" s="2" t="s">
        <v>4</v>
      </c>
      <c r="C7" s="2" t="s">
        <v>15</v>
      </c>
      <c r="F7" s="2" t="s">
        <v>5</v>
      </c>
      <c r="G7" s="2" t="s">
        <v>16</v>
      </c>
    </row>
    <row r="8" spans="1:7" x14ac:dyDescent="0.25">
      <c r="A8" s="5">
        <v>2014</v>
      </c>
      <c r="B8" t="s">
        <v>17</v>
      </c>
      <c r="C8">
        <f>'Full Data'!E5</f>
        <v>7350</v>
      </c>
      <c r="F8">
        <v>2014</v>
      </c>
      <c r="G8" s="3">
        <f>SUM(31*C8,28*C9,31*C10,30*C11,31*C12,30*C13,31*C14,31*C15,30*C16,31*C17,30*C18,31*C19)/365</f>
        <v>7609.1369863013697</v>
      </c>
    </row>
    <row r="9" spans="1:7" x14ac:dyDescent="0.25">
      <c r="A9" s="5"/>
      <c r="B9" t="s">
        <v>18</v>
      </c>
      <c r="C9">
        <f>'Full Data'!E6</f>
        <v>7869</v>
      </c>
      <c r="F9">
        <v>2015</v>
      </c>
      <c r="G9" s="3">
        <f>SUM(31*C20,28*C21,31*C22,30*C23,31*C24,30*C25,31*C26,31*C27,30*C28,31*C29,30*C30,31*C31)/365</f>
        <v>7631.0739726027396</v>
      </c>
    </row>
    <row r="10" spans="1:7" x14ac:dyDescent="0.25">
      <c r="A10" s="5"/>
      <c r="B10" t="s">
        <v>19</v>
      </c>
      <c r="C10">
        <f>'Full Data'!E7</f>
        <v>8130</v>
      </c>
      <c r="F10">
        <v>2016</v>
      </c>
      <c r="G10" s="3">
        <f>SUM(31*C32,29*C33,31*C34,30*C35,31*C36,30*C37,31*C38,31*C39,30*C40,31*C41,30*C42,31*C43)/366</f>
        <v>7739.1939890710382</v>
      </c>
    </row>
    <row r="11" spans="1:7" x14ac:dyDescent="0.25">
      <c r="A11" s="5"/>
      <c r="B11" t="s">
        <v>20</v>
      </c>
      <c r="C11">
        <f>'Full Data'!E8</f>
        <v>7541</v>
      </c>
      <c r="F11">
        <v>2017</v>
      </c>
      <c r="G11" s="3">
        <f>SUM(31*C44,28*C45,31*C46,30*C47,31*C48,30*C49,31*C50,31*C51,30*C52,31*C53,30*C54,31*C55)/365</f>
        <v>7698.8958904109586</v>
      </c>
    </row>
    <row r="12" spans="1:7" x14ac:dyDescent="0.25">
      <c r="A12" s="5"/>
      <c r="B12" t="s">
        <v>21</v>
      </c>
      <c r="C12">
        <f>'Full Data'!E9</f>
        <v>7734</v>
      </c>
    </row>
    <row r="13" spans="1:7" x14ac:dyDescent="0.25">
      <c r="A13" s="5"/>
      <c r="B13" t="s">
        <v>22</v>
      </c>
      <c r="C13">
        <f>'Full Data'!E10</f>
        <v>7836</v>
      </c>
    </row>
    <row r="14" spans="1:7" x14ac:dyDescent="0.25">
      <c r="A14" s="5"/>
      <c r="B14" t="s">
        <v>23</v>
      </c>
      <c r="C14">
        <f>'Full Data'!E11</f>
        <v>7416</v>
      </c>
    </row>
    <row r="15" spans="1:7" x14ac:dyDescent="0.25">
      <c r="A15" s="5"/>
      <c r="B15" t="s">
        <v>24</v>
      </c>
      <c r="C15">
        <f>'Full Data'!E12</f>
        <v>6970</v>
      </c>
    </row>
    <row r="16" spans="1:7" x14ac:dyDescent="0.25">
      <c r="A16" s="5"/>
      <c r="B16" t="s">
        <v>25</v>
      </c>
      <c r="C16">
        <f>'Full Data'!E13</f>
        <v>7772</v>
      </c>
    </row>
    <row r="17" spans="1:7" x14ac:dyDescent="0.25">
      <c r="A17" s="5"/>
      <c r="B17" t="s">
        <v>26</v>
      </c>
      <c r="C17">
        <f>'Full Data'!E14</f>
        <v>8177</v>
      </c>
      <c r="F17" s="2" t="s">
        <v>4</v>
      </c>
      <c r="G17" s="2" t="s">
        <v>16</v>
      </c>
    </row>
    <row r="18" spans="1:7" x14ac:dyDescent="0.25">
      <c r="A18" s="5"/>
      <c r="B18" t="s">
        <v>27</v>
      </c>
      <c r="C18">
        <f>'Full Data'!E15</f>
        <v>7914</v>
      </c>
      <c r="F18" t="s">
        <v>17</v>
      </c>
      <c r="G18" s="3">
        <f t="shared" ref="G18:G29" si="0">AVERAGE(C8,C20,C32,C44)</f>
        <v>7554.25</v>
      </c>
    </row>
    <row r="19" spans="1:7" x14ac:dyDescent="0.25">
      <c r="A19" s="5"/>
      <c r="B19" t="s">
        <v>28</v>
      </c>
      <c r="C19">
        <f>'Full Data'!E16</f>
        <v>6646</v>
      </c>
      <c r="F19" t="s">
        <v>18</v>
      </c>
      <c r="G19" s="3">
        <f t="shared" si="0"/>
        <v>8008.5</v>
      </c>
    </row>
    <row r="20" spans="1:7" x14ac:dyDescent="0.25">
      <c r="A20" s="5">
        <v>2015</v>
      </c>
      <c r="B20" t="s">
        <v>17</v>
      </c>
      <c r="C20">
        <f>'Full Data'!E17</f>
        <v>7419</v>
      </c>
      <c r="F20" t="s">
        <v>19</v>
      </c>
      <c r="G20" s="3">
        <f t="shared" si="0"/>
        <v>7978.75</v>
      </c>
    </row>
    <row r="21" spans="1:7" x14ac:dyDescent="0.25">
      <c r="A21" s="5"/>
      <c r="B21" t="s">
        <v>18</v>
      </c>
      <c r="C21">
        <f>'Full Data'!E18</f>
        <v>7944</v>
      </c>
      <c r="F21" t="s">
        <v>20</v>
      </c>
      <c r="G21" s="3">
        <f t="shared" si="0"/>
        <v>7769.25</v>
      </c>
    </row>
    <row r="22" spans="1:7" x14ac:dyDescent="0.25">
      <c r="A22" s="5"/>
      <c r="B22" t="s">
        <v>19</v>
      </c>
      <c r="C22">
        <f>'Full Data'!E19</f>
        <v>7898</v>
      </c>
      <c r="F22" t="s">
        <v>21</v>
      </c>
      <c r="G22" s="3">
        <f t="shared" si="0"/>
        <v>7885.25</v>
      </c>
    </row>
    <row r="23" spans="1:7" x14ac:dyDescent="0.25">
      <c r="A23" s="5"/>
      <c r="B23" t="s">
        <v>20</v>
      </c>
      <c r="C23">
        <f>'Full Data'!E20</f>
        <v>7731</v>
      </c>
      <c r="F23" t="s">
        <v>22</v>
      </c>
      <c r="G23" s="3">
        <f t="shared" si="0"/>
        <v>7737.5</v>
      </c>
    </row>
    <row r="24" spans="1:7" x14ac:dyDescent="0.25">
      <c r="A24" s="5"/>
      <c r="B24" t="s">
        <v>21</v>
      </c>
      <c r="C24">
        <f>'Full Data'!E21</f>
        <v>7869</v>
      </c>
      <c r="F24" t="s">
        <v>23</v>
      </c>
      <c r="G24" s="3">
        <f t="shared" si="0"/>
        <v>7541.25</v>
      </c>
    </row>
    <row r="25" spans="1:7" x14ac:dyDescent="0.25">
      <c r="A25" s="5"/>
      <c r="B25" t="s">
        <v>22</v>
      </c>
      <c r="C25">
        <f>'Full Data'!E22</f>
        <v>7768</v>
      </c>
      <c r="F25" t="s">
        <v>24</v>
      </c>
      <c r="G25" s="3">
        <f t="shared" si="0"/>
        <v>6970</v>
      </c>
    </row>
    <row r="26" spans="1:7" x14ac:dyDescent="0.25">
      <c r="A26" s="5"/>
      <c r="B26" t="s">
        <v>23</v>
      </c>
      <c r="C26">
        <f>'Full Data'!E23</f>
        <v>7661</v>
      </c>
      <c r="F26" t="s">
        <v>25</v>
      </c>
      <c r="G26" s="3">
        <f t="shared" si="0"/>
        <v>7983</v>
      </c>
    </row>
    <row r="27" spans="1:7" x14ac:dyDescent="0.25">
      <c r="A27" s="5"/>
      <c r="B27" t="s">
        <v>24</v>
      </c>
      <c r="C27">
        <f>'Full Data'!E24</f>
        <v>6970</v>
      </c>
      <c r="F27" t="s">
        <v>26</v>
      </c>
      <c r="G27" s="3">
        <f t="shared" si="0"/>
        <v>8240.5</v>
      </c>
    </row>
    <row r="28" spans="1:7" x14ac:dyDescent="0.25">
      <c r="A28" s="5"/>
      <c r="B28" t="s">
        <v>25</v>
      </c>
      <c r="C28">
        <f>'Full Data'!E25</f>
        <v>7918</v>
      </c>
      <c r="F28" t="s">
        <v>27</v>
      </c>
      <c r="G28" s="3">
        <f t="shared" si="0"/>
        <v>8220.75</v>
      </c>
    </row>
    <row r="29" spans="1:7" x14ac:dyDescent="0.25">
      <c r="A29" s="5"/>
      <c r="B29" t="s">
        <v>26</v>
      </c>
      <c r="C29">
        <f>'Full Data'!E26</f>
        <v>8177</v>
      </c>
      <c r="F29" t="s">
        <v>28</v>
      </c>
      <c r="G29" s="3">
        <f t="shared" si="0"/>
        <v>6211</v>
      </c>
    </row>
    <row r="30" spans="1:7" x14ac:dyDescent="0.25">
      <c r="A30" s="5"/>
      <c r="B30" t="s">
        <v>27</v>
      </c>
      <c r="C30">
        <f>'Full Data'!E27</f>
        <v>8218</v>
      </c>
    </row>
    <row r="31" spans="1:7" x14ac:dyDescent="0.25">
      <c r="A31" s="5"/>
      <c r="B31" t="s">
        <v>28</v>
      </c>
      <c r="C31">
        <f>'Full Data'!E28</f>
        <v>6066</v>
      </c>
    </row>
    <row r="32" spans="1:7" x14ac:dyDescent="0.25">
      <c r="A32" s="5">
        <v>2016</v>
      </c>
      <c r="B32" t="s">
        <v>17</v>
      </c>
      <c r="C32">
        <f>'Full Data'!E29</f>
        <v>7526</v>
      </c>
    </row>
    <row r="33" spans="1:3" x14ac:dyDescent="0.25">
      <c r="A33" s="5"/>
      <c r="B33" t="s">
        <v>18</v>
      </c>
      <c r="C33">
        <f>'Full Data'!E30</f>
        <v>7863</v>
      </c>
    </row>
    <row r="34" spans="1:3" x14ac:dyDescent="0.25">
      <c r="A34" s="5"/>
      <c r="B34" t="s">
        <v>19</v>
      </c>
      <c r="C34">
        <f>'Full Data'!E31</f>
        <v>7539</v>
      </c>
    </row>
    <row r="35" spans="1:3" x14ac:dyDescent="0.25">
      <c r="A35" s="5"/>
      <c r="B35" t="s">
        <v>20</v>
      </c>
      <c r="C35">
        <f>'Full Data'!E32</f>
        <v>8269</v>
      </c>
    </row>
    <row r="36" spans="1:3" x14ac:dyDescent="0.25">
      <c r="A36" s="5"/>
      <c r="B36" t="s">
        <v>21</v>
      </c>
      <c r="C36">
        <f>'Full Data'!E33</f>
        <v>8115</v>
      </c>
    </row>
    <row r="37" spans="1:3" x14ac:dyDescent="0.25">
      <c r="A37" s="5"/>
      <c r="B37" t="s">
        <v>22</v>
      </c>
      <c r="C37">
        <f>'Full Data'!E34</f>
        <v>7728</v>
      </c>
    </row>
    <row r="38" spans="1:3" x14ac:dyDescent="0.25">
      <c r="A38" s="5"/>
      <c r="B38" t="s">
        <v>23</v>
      </c>
      <c r="C38">
        <f>'Full Data'!E35</f>
        <v>7647</v>
      </c>
    </row>
    <row r="39" spans="1:3" x14ac:dyDescent="0.25">
      <c r="A39" s="5"/>
      <c r="B39" t="s">
        <v>24</v>
      </c>
      <c r="C39">
        <f>'Full Data'!E36</f>
        <v>6970</v>
      </c>
    </row>
    <row r="40" spans="1:3" x14ac:dyDescent="0.25">
      <c r="A40" s="5"/>
      <c r="B40" t="s">
        <v>25</v>
      </c>
      <c r="C40">
        <f>'Full Data'!E37</f>
        <v>8149</v>
      </c>
    </row>
    <row r="41" spans="1:3" x14ac:dyDescent="0.25">
      <c r="A41" s="5"/>
      <c r="B41" t="s">
        <v>26</v>
      </c>
      <c r="C41">
        <f>'Full Data'!E38</f>
        <v>8555</v>
      </c>
    </row>
    <row r="42" spans="1:3" x14ac:dyDescent="0.25">
      <c r="A42" s="5"/>
      <c r="B42" t="s">
        <v>27</v>
      </c>
      <c r="C42">
        <f>'Full Data'!E39</f>
        <v>8506</v>
      </c>
    </row>
    <row r="43" spans="1:3" x14ac:dyDescent="0.25">
      <c r="A43" s="5"/>
      <c r="B43" t="s">
        <v>28</v>
      </c>
      <c r="C43">
        <f>'Full Data'!E40</f>
        <v>6066</v>
      </c>
    </row>
    <row r="44" spans="1:3" x14ac:dyDescent="0.25">
      <c r="A44" s="5">
        <v>2017</v>
      </c>
      <c r="B44" t="s">
        <v>17</v>
      </c>
      <c r="C44">
        <f>'Full Data'!E41</f>
        <v>7922</v>
      </c>
    </row>
    <row r="45" spans="1:3" x14ac:dyDescent="0.25">
      <c r="A45" s="5"/>
      <c r="B45" t="s">
        <v>18</v>
      </c>
      <c r="C45">
        <f>'Full Data'!E42</f>
        <v>8358</v>
      </c>
    </row>
    <row r="46" spans="1:3" x14ac:dyDescent="0.25">
      <c r="A46" s="5"/>
      <c r="B46" t="s">
        <v>19</v>
      </c>
      <c r="C46">
        <f>'Full Data'!E43</f>
        <v>8348</v>
      </c>
    </row>
    <row r="47" spans="1:3" x14ac:dyDescent="0.25">
      <c r="A47" s="5"/>
      <c r="B47" t="s">
        <v>20</v>
      </c>
      <c r="C47">
        <f>'Full Data'!E44</f>
        <v>7536</v>
      </c>
    </row>
    <row r="48" spans="1:3" x14ac:dyDescent="0.25">
      <c r="A48" s="5"/>
      <c r="B48" t="s">
        <v>21</v>
      </c>
      <c r="C48">
        <f>'Full Data'!E45</f>
        <v>7823</v>
      </c>
    </row>
    <row r="49" spans="1:3" x14ac:dyDescent="0.25">
      <c r="A49" s="5"/>
      <c r="B49" t="s">
        <v>22</v>
      </c>
      <c r="C49">
        <f>'Full Data'!E46</f>
        <v>7618</v>
      </c>
    </row>
    <row r="50" spans="1:3" x14ac:dyDescent="0.25">
      <c r="A50" s="5"/>
      <c r="B50" t="s">
        <v>23</v>
      </c>
      <c r="C50">
        <f>'Full Data'!E47</f>
        <v>7441</v>
      </c>
    </row>
    <row r="51" spans="1:3" x14ac:dyDescent="0.25">
      <c r="A51" s="5"/>
      <c r="B51" t="s">
        <v>24</v>
      </c>
      <c r="C51">
        <f>'Full Data'!E48</f>
        <v>6970</v>
      </c>
    </row>
    <row r="52" spans="1:3" x14ac:dyDescent="0.25">
      <c r="A52" s="5"/>
      <c r="B52" t="s">
        <v>25</v>
      </c>
      <c r="C52">
        <f>'Full Data'!E49</f>
        <v>8093</v>
      </c>
    </row>
    <row r="53" spans="1:3" x14ac:dyDescent="0.25">
      <c r="A53" s="5"/>
      <c r="B53" t="s">
        <v>26</v>
      </c>
      <c r="C53">
        <f>'Full Data'!E50</f>
        <v>8053</v>
      </c>
    </row>
    <row r="54" spans="1:3" x14ac:dyDescent="0.25">
      <c r="A54" s="5"/>
      <c r="B54" t="s">
        <v>27</v>
      </c>
      <c r="C54">
        <f>'Full Data'!E51</f>
        <v>8245</v>
      </c>
    </row>
    <row r="55" spans="1:3" x14ac:dyDescent="0.25">
      <c r="A55" s="5"/>
      <c r="B55" t="s">
        <v>28</v>
      </c>
      <c r="C55">
        <f>'Full Data'!E52</f>
        <v>6066</v>
      </c>
    </row>
  </sheetData>
  <mergeCells count="4">
    <mergeCell ref="A8:A19"/>
    <mergeCell ref="A20:A31"/>
    <mergeCell ref="A32:A43"/>
    <mergeCell ref="A44:A5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workbookViewId="0"/>
  </sheetViews>
  <sheetFormatPr defaultRowHeight="15" x14ac:dyDescent="0.25"/>
  <cols>
    <col min="1" max="1" width="11.5703125" customWidth="1"/>
  </cols>
  <sheetData>
    <row r="1" spans="1:7" x14ac:dyDescent="0.25">
      <c r="A1" t="s">
        <v>9</v>
      </c>
      <c r="B1">
        <v>620</v>
      </c>
    </row>
    <row r="2" spans="1:7" x14ac:dyDescent="0.25">
      <c r="A2" t="s">
        <v>10</v>
      </c>
      <c r="B2" t="s">
        <v>11</v>
      </c>
    </row>
    <row r="3" spans="1:7" x14ac:dyDescent="0.25">
      <c r="A3" t="s">
        <v>12</v>
      </c>
      <c r="B3" t="s">
        <v>6</v>
      </c>
    </row>
    <row r="4" spans="1:7" x14ac:dyDescent="0.25">
      <c r="A4" t="s">
        <v>13</v>
      </c>
      <c r="B4" t="s">
        <v>2</v>
      </c>
    </row>
    <row r="5" spans="1:7" x14ac:dyDescent="0.25">
      <c r="A5" t="s">
        <v>5</v>
      </c>
      <c r="B5" t="s">
        <v>8</v>
      </c>
    </row>
    <row r="6" spans="1:7" x14ac:dyDescent="0.25">
      <c r="A6" t="s">
        <v>14</v>
      </c>
      <c r="B6" t="s">
        <v>7</v>
      </c>
    </row>
    <row r="7" spans="1:7" x14ac:dyDescent="0.25">
      <c r="A7" s="2" t="s">
        <v>5</v>
      </c>
      <c r="B7" s="2" t="s">
        <v>4</v>
      </c>
      <c r="C7" s="2" t="s">
        <v>15</v>
      </c>
      <c r="F7" s="2" t="s">
        <v>5</v>
      </c>
      <c r="G7" s="2" t="s">
        <v>16</v>
      </c>
    </row>
    <row r="8" spans="1:7" x14ac:dyDescent="0.25">
      <c r="A8" s="5">
        <v>2014</v>
      </c>
      <c r="B8" t="s">
        <v>17</v>
      </c>
      <c r="C8">
        <f>'Full Data'!D5</f>
        <v>6431</v>
      </c>
      <c r="F8">
        <v>2014</v>
      </c>
      <c r="G8" s="3">
        <f>SUM(31*C8,28*C9,31*C10,30*C11,31*C12,30*C13,31*C14,31*C15,30*C16,31*C17,30*C18,31*C19)/365</f>
        <v>6407.1890410958904</v>
      </c>
    </row>
    <row r="9" spans="1:7" x14ac:dyDescent="0.25">
      <c r="A9" s="5"/>
      <c r="B9" t="s">
        <v>18</v>
      </c>
      <c r="C9">
        <f>'Full Data'!D6</f>
        <v>6863</v>
      </c>
      <c r="F9">
        <v>2015</v>
      </c>
      <c r="G9" s="3">
        <f>SUM(31*C20,28*C21,31*C22,30*C23,31*C24,30*C25,31*C26,31*C27,30*C28,31*C29,30*C30,31*C31)/365</f>
        <v>6296.868493150685</v>
      </c>
    </row>
    <row r="10" spans="1:7" x14ac:dyDescent="0.25">
      <c r="A10" s="5"/>
      <c r="B10" t="s">
        <v>19</v>
      </c>
      <c r="C10">
        <f>'Full Data'!D7</f>
        <v>6999</v>
      </c>
      <c r="F10">
        <v>2016</v>
      </c>
      <c r="G10" s="3">
        <f>SUM(31*C32,29*C33,31*C34,30*C35,31*C36,30*C37,31*C38,31*C39,30*C40,31*C41,30*C42,31*C43)/366</f>
        <v>6312.710382513661</v>
      </c>
    </row>
    <row r="11" spans="1:7" x14ac:dyDescent="0.25">
      <c r="A11" s="5"/>
      <c r="B11" t="s">
        <v>20</v>
      </c>
      <c r="C11">
        <f>'Full Data'!D8</f>
        <v>6470</v>
      </c>
      <c r="F11">
        <v>2017</v>
      </c>
      <c r="G11" s="3">
        <f>SUM(31*C44,28*C45,31*C46,30*C47,31*C48,30*C49,31*C50,31*C51,30*C52,31*C53,30*C54,31*C55)/365</f>
        <v>6250.1972602739725</v>
      </c>
    </row>
    <row r="12" spans="1:7" x14ac:dyDescent="0.25">
      <c r="A12" s="5"/>
      <c r="B12" t="s">
        <v>21</v>
      </c>
      <c r="C12">
        <f>'Full Data'!D9</f>
        <v>6631</v>
      </c>
    </row>
    <row r="13" spans="1:7" x14ac:dyDescent="0.25">
      <c r="A13" s="5"/>
      <c r="B13" t="s">
        <v>22</v>
      </c>
      <c r="C13">
        <f>'Full Data'!D10</f>
        <v>6613</v>
      </c>
    </row>
    <row r="14" spans="1:7" x14ac:dyDescent="0.25">
      <c r="A14" s="5"/>
      <c r="B14" t="s">
        <v>23</v>
      </c>
      <c r="C14">
        <f>'Full Data'!D11</f>
        <v>6359</v>
      </c>
    </row>
    <row r="15" spans="1:7" x14ac:dyDescent="0.25">
      <c r="A15" s="5"/>
      <c r="B15" t="s">
        <v>24</v>
      </c>
      <c r="C15">
        <f>'Full Data'!D12</f>
        <v>5760</v>
      </c>
    </row>
    <row r="16" spans="1:7" x14ac:dyDescent="0.25">
      <c r="A16" s="5"/>
      <c r="B16" t="s">
        <v>25</v>
      </c>
      <c r="C16">
        <f>'Full Data'!D13</f>
        <v>6283</v>
      </c>
    </row>
    <row r="17" spans="1:7" x14ac:dyDescent="0.25">
      <c r="A17" s="5"/>
      <c r="B17" t="s">
        <v>26</v>
      </c>
      <c r="C17">
        <f>'Full Data'!D14</f>
        <v>6480</v>
      </c>
      <c r="F17" s="2" t="s">
        <v>4</v>
      </c>
      <c r="G17" s="2" t="s">
        <v>16</v>
      </c>
    </row>
    <row r="18" spans="1:7" x14ac:dyDescent="0.25">
      <c r="A18" s="5"/>
      <c r="B18" t="s">
        <v>27</v>
      </c>
      <c r="C18">
        <f>'Full Data'!D15</f>
        <v>6499</v>
      </c>
      <c r="F18" t="s">
        <v>17</v>
      </c>
      <c r="G18" s="3">
        <f t="shared" ref="G18:G29" si="0">AVERAGE(C8,C20,C32,C44)</f>
        <v>6339.5</v>
      </c>
    </row>
    <row r="19" spans="1:7" x14ac:dyDescent="0.25">
      <c r="A19" s="5"/>
      <c r="B19" t="s">
        <v>28</v>
      </c>
      <c r="C19">
        <f>'Full Data'!D16</f>
        <v>5550</v>
      </c>
      <c r="F19" t="s">
        <v>18</v>
      </c>
      <c r="G19" s="3">
        <f t="shared" si="0"/>
        <v>6677</v>
      </c>
    </row>
    <row r="20" spans="1:7" x14ac:dyDescent="0.25">
      <c r="A20" s="5">
        <v>2015</v>
      </c>
      <c r="B20" t="s">
        <v>17</v>
      </c>
      <c r="C20">
        <f>'Full Data'!D17</f>
        <v>6222</v>
      </c>
      <c r="F20" t="s">
        <v>19</v>
      </c>
      <c r="G20" s="3">
        <f t="shared" si="0"/>
        <v>6634.25</v>
      </c>
    </row>
    <row r="21" spans="1:7" x14ac:dyDescent="0.25">
      <c r="A21" s="5"/>
      <c r="B21" t="s">
        <v>18</v>
      </c>
      <c r="C21">
        <f>'Full Data'!D18</f>
        <v>6536</v>
      </c>
      <c r="F21" t="s">
        <v>20</v>
      </c>
      <c r="G21" s="3">
        <f t="shared" si="0"/>
        <v>6458.5</v>
      </c>
    </row>
    <row r="22" spans="1:7" x14ac:dyDescent="0.25">
      <c r="A22" s="5"/>
      <c r="B22" t="s">
        <v>19</v>
      </c>
      <c r="C22">
        <f>'Full Data'!D19</f>
        <v>6632</v>
      </c>
      <c r="F22" t="s">
        <v>21</v>
      </c>
      <c r="G22" s="3">
        <f t="shared" si="0"/>
        <v>6521.75</v>
      </c>
    </row>
    <row r="23" spans="1:7" x14ac:dyDescent="0.25">
      <c r="A23" s="5"/>
      <c r="B23" t="s">
        <v>20</v>
      </c>
      <c r="C23">
        <f>'Full Data'!D20</f>
        <v>6468</v>
      </c>
      <c r="F23" t="s">
        <v>22</v>
      </c>
      <c r="G23" s="3">
        <f t="shared" si="0"/>
        <v>6322.75</v>
      </c>
    </row>
    <row r="24" spans="1:7" x14ac:dyDescent="0.25">
      <c r="A24" s="5"/>
      <c r="B24" t="s">
        <v>21</v>
      </c>
      <c r="C24">
        <f>'Full Data'!D21</f>
        <v>6478</v>
      </c>
      <c r="F24" t="s">
        <v>23</v>
      </c>
      <c r="G24" s="3">
        <f t="shared" si="0"/>
        <v>6156.25</v>
      </c>
    </row>
    <row r="25" spans="1:7" x14ac:dyDescent="0.25">
      <c r="A25" s="5"/>
      <c r="B25" t="s">
        <v>22</v>
      </c>
      <c r="C25">
        <f>'Full Data'!D22</f>
        <v>6414</v>
      </c>
      <c r="F25" t="s">
        <v>24</v>
      </c>
      <c r="G25" s="3">
        <f t="shared" si="0"/>
        <v>5760</v>
      </c>
    </row>
    <row r="26" spans="1:7" x14ac:dyDescent="0.25">
      <c r="A26" s="5"/>
      <c r="B26" t="s">
        <v>23</v>
      </c>
      <c r="C26">
        <f>'Full Data'!D23</f>
        <v>6217</v>
      </c>
      <c r="F26" t="s">
        <v>25</v>
      </c>
      <c r="G26" s="3">
        <f t="shared" si="0"/>
        <v>6496.75</v>
      </c>
    </row>
    <row r="27" spans="1:7" x14ac:dyDescent="0.25">
      <c r="A27" s="5"/>
      <c r="B27" t="s">
        <v>24</v>
      </c>
      <c r="C27">
        <f>'Full Data'!D24</f>
        <v>5760</v>
      </c>
      <c r="F27" t="s">
        <v>26</v>
      </c>
      <c r="G27" s="3">
        <f t="shared" si="0"/>
        <v>6617.75</v>
      </c>
    </row>
    <row r="28" spans="1:7" x14ac:dyDescent="0.25">
      <c r="A28" s="5"/>
      <c r="B28" t="s">
        <v>25</v>
      </c>
      <c r="C28">
        <f>'Full Data'!D25</f>
        <v>6586</v>
      </c>
      <c r="F28" t="s">
        <v>27</v>
      </c>
      <c r="G28" s="3">
        <f t="shared" si="0"/>
        <v>6705.75</v>
      </c>
    </row>
    <row r="29" spans="1:7" x14ac:dyDescent="0.25">
      <c r="A29" s="5"/>
      <c r="B29" t="s">
        <v>26</v>
      </c>
      <c r="C29">
        <f>'Full Data'!D26</f>
        <v>6480</v>
      </c>
      <c r="F29" t="s">
        <v>28</v>
      </c>
      <c r="G29" s="3">
        <f t="shared" si="0"/>
        <v>5167.5</v>
      </c>
    </row>
    <row r="30" spans="1:7" x14ac:dyDescent="0.25">
      <c r="A30" s="5"/>
      <c r="B30" t="s">
        <v>27</v>
      </c>
      <c r="C30">
        <f>'Full Data'!D27</f>
        <v>6787</v>
      </c>
    </row>
    <row r="31" spans="1:7" x14ac:dyDescent="0.25">
      <c r="A31" s="5"/>
      <c r="B31" t="s">
        <v>28</v>
      </c>
      <c r="C31">
        <f>'Full Data'!D28</f>
        <v>5040</v>
      </c>
    </row>
    <row r="32" spans="1:7" x14ac:dyDescent="0.25">
      <c r="A32" s="5">
        <v>2016</v>
      </c>
      <c r="B32" t="s">
        <v>17</v>
      </c>
      <c r="C32">
        <f>'Full Data'!D29</f>
        <v>6140</v>
      </c>
    </row>
    <row r="33" spans="1:3" x14ac:dyDescent="0.25">
      <c r="A33" s="5"/>
      <c r="B33" t="s">
        <v>18</v>
      </c>
      <c r="C33">
        <f>'Full Data'!D30</f>
        <v>6453</v>
      </c>
    </row>
    <row r="34" spans="1:3" x14ac:dyDescent="0.25">
      <c r="A34" s="5"/>
      <c r="B34" t="s">
        <v>19</v>
      </c>
      <c r="C34">
        <f>'Full Data'!D31</f>
        <v>6097</v>
      </c>
    </row>
    <row r="35" spans="1:3" x14ac:dyDescent="0.25">
      <c r="A35" s="5"/>
      <c r="B35" t="s">
        <v>20</v>
      </c>
      <c r="C35">
        <f>'Full Data'!D32</f>
        <v>6755</v>
      </c>
    </row>
    <row r="36" spans="1:3" x14ac:dyDescent="0.25">
      <c r="A36" s="5"/>
      <c r="B36" t="s">
        <v>21</v>
      </c>
      <c r="C36">
        <f>'Full Data'!D33</f>
        <v>6646</v>
      </c>
    </row>
    <row r="37" spans="1:3" x14ac:dyDescent="0.25">
      <c r="A37" s="5"/>
      <c r="B37" t="s">
        <v>22</v>
      </c>
      <c r="C37">
        <f>'Full Data'!D34</f>
        <v>6176</v>
      </c>
    </row>
    <row r="38" spans="1:3" x14ac:dyDescent="0.25">
      <c r="A38" s="5"/>
      <c r="B38" t="s">
        <v>23</v>
      </c>
      <c r="C38">
        <f>'Full Data'!D35</f>
        <v>6059</v>
      </c>
    </row>
    <row r="39" spans="1:3" x14ac:dyDescent="0.25">
      <c r="A39" s="5"/>
      <c r="B39" t="s">
        <v>24</v>
      </c>
      <c r="C39">
        <f>'Full Data'!D36</f>
        <v>5760</v>
      </c>
    </row>
    <row r="40" spans="1:3" x14ac:dyDescent="0.25">
      <c r="A40" s="5"/>
      <c r="B40" t="s">
        <v>25</v>
      </c>
      <c r="C40">
        <f>'Full Data'!D37</f>
        <v>6630</v>
      </c>
    </row>
    <row r="41" spans="1:3" x14ac:dyDescent="0.25">
      <c r="A41" s="5"/>
      <c r="B41" t="s">
        <v>26</v>
      </c>
      <c r="C41">
        <f>'Full Data'!D38</f>
        <v>7103</v>
      </c>
    </row>
    <row r="42" spans="1:3" x14ac:dyDescent="0.25">
      <c r="A42" s="5"/>
      <c r="B42" t="s">
        <v>27</v>
      </c>
      <c r="C42">
        <f>'Full Data'!D39</f>
        <v>6943</v>
      </c>
    </row>
    <row r="43" spans="1:3" x14ac:dyDescent="0.25">
      <c r="A43" s="5"/>
      <c r="B43" t="s">
        <v>28</v>
      </c>
      <c r="C43">
        <f>'Full Data'!D40</f>
        <v>5040</v>
      </c>
    </row>
    <row r="44" spans="1:3" x14ac:dyDescent="0.25">
      <c r="A44" s="5">
        <v>2017</v>
      </c>
      <c r="B44" t="s">
        <v>17</v>
      </c>
      <c r="C44">
        <f>'Full Data'!D41</f>
        <v>6565</v>
      </c>
    </row>
    <row r="45" spans="1:3" x14ac:dyDescent="0.25">
      <c r="A45" s="5"/>
      <c r="B45" t="s">
        <v>18</v>
      </c>
      <c r="C45">
        <f>'Full Data'!D42</f>
        <v>6856</v>
      </c>
    </row>
    <row r="46" spans="1:3" x14ac:dyDescent="0.25">
      <c r="A46" s="5"/>
      <c r="B46" t="s">
        <v>19</v>
      </c>
      <c r="C46">
        <f>'Full Data'!D43</f>
        <v>6809</v>
      </c>
    </row>
    <row r="47" spans="1:3" x14ac:dyDescent="0.25">
      <c r="A47" s="5"/>
      <c r="B47" t="s">
        <v>20</v>
      </c>
      <c r="C47">
        <f>'Full Data'!D44</f>
        <v>6141</v>
      </c>
    </row>
    <row r="48" spans="1:3" x14ac:dyDescent="0.25">
      <c r="A48" s="5"/>
      <c r="B48" t="s">
        <v>21</v>
      </c>
      <c r="C48">
        <f>'Full Data'!D45</f>
        <v>6332</v>
      </c>
    </row>
    <row r="49" spans="1:3" x14ac:dyDescent="0.25">
      <c r="A49" s="5"/>
      <c r="B49" t="s">
        <v>22</v>
      </c>
      <c r="C49">
        <f>'Full Data'!D46</f>
        <v>6088</v>
      </c>
    </row>
    <row r="50" spans="1:3" x14ac:dyDescent="0.25">
      <c r="A50" s="5"/>
      <c r="B50" t="s">
        <v>23</v>
      </c>
      <c r="C50">
        <f>'Full Data'!D47</f>
        <v>5990</v>
      </c>
    </row>
    <row r="51" spans="1:3" x14ac:dyDescent="0.25">
      <c r="A51" s="5"/>
      <c r="B51" t="s">
        <v>24</v>
      </c>
      <c r="C51">
        <f>'Full Data'!D48</f>
        <v>5760</v>
      </c>
    </row>
    <row r="52" spans="1:3" x14ac:dyDescent="0.25">
      <c r="A52" s="5"/>
      <c r="B52" t="s">
        <v>25</v>
      </c>
      <c r="C52">
        <f>'Full Data'!D49</f>
        <v>6488</v>
      </c>
    </row>
    <row r="53" spans="1:3" x14ac:dyDescent="0.25">
      <c r="A53" s="5"/>
      <c r="B53" t="s">
        <v>26</v>
      </c>
      <c r="C53">
        <f>'Full Data'!D50</f>
        <v>6408</v>
      </c>
    </row>
    <row r="54" spans="1:3" x14ac:dyDescent="0.25">
      <c r="A54" s="5"/>
      <c r="B54" t="s">
        <v>27</v>
      </c>
      <c r="C54">
        <f>'Full Data'!D51</f>
        <v>6594</v>
      </c>
    </row>
    <row r="55" spans="1:3" x14ac:dyDescent="0.25">
      <c r="A55" s="5"/>
      <c r="B55" t="s">
        <v>28</v>
      </c>
      <c r="C55">
        <f>'Full Data'!D52</f>
        <v>5040</v>
      </c>
    </row>
  </sheetData>
  <mergeCells count="4">
    <mergeCell ref="A8:A19"/>
    <mergeCell ref="A20:A31"/>
    <mergeCell ref="A32:A43"/>
    <mergeCell ref="A44:A5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workbookViewId="0"/>
  </sheetViews>
  <sheetFormatPr defaultRowHeight="15" x14ac:dyDescent="0.25"/>
  <cols>
    <col min="1" max="1" width="11.5703125" customWidth="1"/>
  </cols>
  <sheetData>
    <row r="1" spans="1:7" x14ac:dyDescent="0.25">
      <c r="A1" t="s">
        <v>9</v>
      </c>
      <c r="B1">
        <v>620</v>
      </c>
    </row>
    <row r="2" spans="1:7" x14ac:dyDescent="0.25">
      <c r="A2" t="s">
        <v>10</v>
      </c>
      <c r="B2" t="s">
        <v>11</v>
      </c>
    </row>
    <row r="3" spans="1:7" x14ac:dyDescent="0.25">
      <c r="A3" t="s">
        <v>12</v>
      </c>
      <c r="B3" t="s">
        <v>6</v>
      </c>
    </row>
    <row r="4" spans="1:7" x14ac:dyDescent="0.25">
      <c r="A4" t="s">
        <v>13</v>
      </c>
      <c r="B4" t="s">
        <v>3</v>
      </c>
    </row>
    <row r="5" spans="1:7" x14ac:dyDescent="0.25">
      <c r="A5" t="s">
        <v>5</v>
      </c>
      <c r="B5" t="s">
        <v>8</v>
      </c>
    </row>
    <row r="6" spans="1:7" x14ac:dyDescent="0.25">
      <c r="A6" t="s">
        <v>14</v>
      </c>
      <c r="B6" t="s">
        <v>7</v>
      </c>
    </row>
    <row r="7" spans="1:7" x14ac:dyDescent="0.25">
      <c r="A7" s="2" t="s">
        <v>5</v>
      </c>
      <c r="B7" s="2" t="s">
        <v>4</v>
      </c>
      <c r="C7" s="2" t="s">
        <v>15</v>
      </c>
      <c r="F7" s="2" t="s">
        <v>5</v>
      </c>
      <c r="G7" s="2" t="s">
        <v>16</v>
      </c>
    </row>
    <row r="8" spans="1:7" x14ac:dyDescent="0.25">
      <c r="A8" s="5">
        <v>2014</v>
      </c>
      <c r="B8" t="s">
        <v>17</v>
      </c>
      <c r="C8">
        <f>'Full Data'!C5</f>
        <v>471</v>
      </c>
      <c r="F8">
        <v>2014</v>
      </c>
      <c r="G8" s="3">
        <f>SUM(31*C8,28*C9,31*C10,30*C11,31*C12,30*C13,31*C14,31*C15,30*C16,31*C17,30*C18,31*C19)/365</f>
        <v>456.61643835616439</v>
      </c>
    </row>
    <row r="9" spans="1:7" x14ac:dyDescent="0.25">
      <c r="A9" s="5"/>
      <c r="B9" t="s">
        <v>18</v>
      </c>
      <c r="C9">
        <f>'Full Data'!C6</f>
        <v>518</v>
      </c>
      <c r="F9">
        <v>2015</v>
      </c>
      <c r="G9" s="3">
        <f>SUM(31*C20,28*C21,31*C22,30*C23,31*C24,30*C25,31*C26,31*C27,30*C28,31*C29,30*C30,31*C31)/365</f>
        <v>483.46301369863016</v>
      </c>
    </row>
    <row r="10" spans="1:7" x14ac:dyDescent="0.25">
      <c r="A10" s="5"/>
      <c r="B10" t="s">
        <v>19</v>
      </c>
      <c r="C10">
        <f>'Full Data'!C7</f>
        <v>510</v>
      </c>
      <c r="F10">
        <v>2016</v>
      </c>
      <c r="G10" s="3">
        <f>SUM(31*C32,29*C33,31*C34,30*C35,31*C36,30*C37,31*C38,31*C39,30*C40,31*C41,30*C42,31*C43)/366</f>
        <v>517.74043715846994</v>
      </c>
    </row>
    <row r="11" spans="1:7" x14ac:dyDescent="0.25">
      <c r="A11" s="5"/>
      <c r="B11" t="s">
        <v>20</v>
      </c>
      <c r="C11">
        <f>'Full Data'!C8</f>
        <v>412</v>
      </c>
      <c r="F11">
        <v>2017</v>
      </c>
      <c r="G11" s="3">
        <f>SUM(31*C44,28*C45,31*C46,30*C47,31*C48,30*C49,31*C50,31*C51,30*C52,31*C53,30*C54,31*C55)/365</f>
        <v>371.9095890410959</v>
      </c>
    </row>
    <row r="12" spans="1:7" x14ac:dyDescent="0.25">
      <c r="A12" s="5"/>
      <c r="B12" t="s">
        <v>21</v>
      </c>
      <c r="C12">
        <f>'Full Data'!C9</f>
        <v>480</v>
      </c>
    </row>
    <row r="13" spans="1:7" x14ac:dyDescent="0.25">
      <c r="A13" s="5"/>
      <c r="B13" t="s">
        <v>22</v>
      </c>
      <c r="C13">
        <f>'Full Data'!C10</f>
        <v>479</v>
      </c>
    </row>
    <row r="14" spans="1:7" x14ac:dyDescent="0.25">
      <c r="A14" s="5"/>
      <c r="B14" t="s">
        <v>23</v>
      </c>
      <c r="C14">
        <f>'Full Data'!C11</f>
        <v>358</v>
      </c>
    </row>
    <row r="15" spans="1:7" x14ac:dyDescent="0.25">
      <c r="A15" s="5"/>
      <c r="B15" t="s">
        <v>24</v>
      </c>
      <c r="C15">
        <f>'Full Data'!C12</f>
        <v>323</v>
      </c>
    </row>
    <row r="16" spans="1:7" x14ac:dyDescent="0.25">
      <c r="A16" s="5"/>
      <c r="B16" t="s">
        <v>25</v>
      </c>
      <c r="C16">
        <f>'Full Data'!C13</f>
        <v>458</v>
      </c>
    </row>
    <row r="17" spans="1:7" x14ac:dyDescent="0.25">
      <c r="A17" s="5"/>
      <c r="B17" t="s">
        <v>26</v>
      </c>
      <c r="C17">
        <f>'Full Data'!C14</f>
        <v>535</v>
      </c>
      <c r="F17" s="2" t="s">
        <v>4</v>
      </c>
      <c r="G17" s="2" t="s">
        <v>16</v>
      </c>
    </row>
    <row r="18" spans="1:7" x14ac:dyDescent="0.25">
      <c r="A18" s="5"/>
      <c r="B18" t="s">
        <v>27</v>
      </c>
      <c r="C18">
        <f>'Full Data'!C15</f>
        <v>529</v>
      </c>
      <c r="F18" t="s">
        <v>17</v>
      </c>
      <c r="G18" s="3">
        <f t="shared" ref="G18:G29" si="0">AVERAGE(C8,C20,C32,C44)</f>
        <v>504.75</v>
      </c>
    </row>
    <row r="19" spans="1:7" x14ac:dyDescent="0.25">
      <c r="A19" s="5"/>
      <c r="B19" t="s">
        <v>28</v>
      </c>
      <c r="C19">
        <f>'Full Data'!C16</f>
        <v>414</v>
      </c>
      <c r="F19" t="s">
        <v>18</v>
      </c>
      <c r="G19" s="3">
        <f t="shared" si="0"/>
        <v>552</v>
      </c>
    </row>
    <row r="20" spans="1:7" x14ac:dyDescent="0.25">
      <c r="A20" s="5">
        <v>2015</v>
      </c>
      <c r="B20" t="s">
        <v>17</v>
      </c>
      <c r="C20">
        <f>'Full Data'!C17</f>
        <v>498</v>
      </c>
      <c r="F20" t="s">
        <v>19</v>
      </c>
      <c r="G20" s="3">
        <f t="shared" si="0"/>
        <v>533.75</v>
      </c>
    </row>
    <row r="21" spans="1:7" x14ac:dyDescent="0.25">
      <c r="A21" s="5"/>
      <c r="B21" t="s">
        <v>18</v>
      </c>
      <c r="C21">
        <f>'Full Data'!C18</f>
        <v>518</v>
      </c>
      <c r="F21" t="s">
        <v>20</v>
      </c>
      <c r="G21" s="3">
        <f t="shared" si="0"/>
        <v>491.25</v>
      </c>
    </row>
    <row r="22" spans="1:7" x14ac:dyDescent="0.25">
      <c r="A22" s="5"/>
      <c r="B22" t="s">
        <v>19</v>
      </c>
      <c r="C22">
        <f>'Full Data'!C19</f>
        <v>523</v>
      </c>
      <c r="F22" t="s">
        <v>21</v>
      </c>
      <c r="G22" s="3">
        <f t="shared" si="0"/>
        <v>512.5</v>
      </c>
    </row>
    <row r="23" spans="1:7" x14ac:dyDescent="0.25">
      <c r="A23" s="5"/>
      <c r="B23" t="s">
        <v>20</v>
      </c>
      <c r="C23">
        <f>'Full Data'!C20</f>
        <v>475</v>
      </c>
      <c r="F23" t="s">
        <v>22</v>
      </c>
      <c r="G23" s="3">
        <f t="shared" si="0"/>
        <v>476.75</v>
      </c>
    </row>
    <row r="24" spans="1:7" x14ac:dyDescent="0.25">
      <c r="A24" s="5"/>
      <c r="B24" t="s">
        <v>21</v>
      </c>
      <c r="C24">
        <f>'Full Data'!C21</f>
        <v>510</v>
      </c>
      <c r="F24" t="s">
        <v>23</v>
      </c>
      <c r="G24" s="3">
        <f t="shared" si="0"/>
        <v>411.25</v>
      </c>
    </row>
    <row r="25" spans="1:7" x14ac:dyDescent="0.25">
      <c r="A25" s="5"/>
      <c r="B25" t="s">
        <v>22</v>
      </c>
      <c r="C25">
        <f>'Full Data'!C22</f>
        <v>479</v>
      </c>
      <c r="F25" t="s">
        <v>24</v>
      </c>
      <c r="G25" s="3">
        <f t="shared" si="0"/>
        <v>323</v>
      </c>
    </row>
    <row r="26" spans="1:7" x14ac:dyDescent="0.25">
      <c r="A26" s="5"/>
      <c r="B26" t="s">
        <v>23</v>
      </c>
      <c r="C26">
        <f>'Full Data'!C23</f>
        <v>416</v>
      </c>
      <c r="F26" t="s">
        <v>25</v>
      </c>
      <c r="G26" s="3">
        <f t="shared" si="0"/>
        <v>406</v>
      </c>
    </row>
    <row r="27" spans="1:7" x14ac:dyDescent="0.25">
      <c r="A27" s="5"/>
      <c r="B27" t="s">
        <v>24</v>
      </c>
      <c r="C27">
        <f>'Full Data'!C24</f>
        <v>323</v>
      </c>
      <c r="F27" t="s">
        <v>26</v>
      </c>
      <c r="G27" s="3">
        <f t="shared" si="0"/>
        <v>432.5</v>
      </c>
    </row>
    <row r="28" spans="1:7" x14ac:dyDescent="0.25">
      <c r="A28" s="5"/>
      <c r="B28" t="s">
        <v>25</v>
      </c>
      <c r="C28">
        <f>'Full Data'!C25</f>
        <v>532</v>
      </c>
      <c r="F28" t="s">
        <v>27</v>
      </c>
      <c r="G28" s="3">
        <f t="shared" si="0"/>
        <v>454.25</v>
      </c>
    </row>
    <row r="29" spans="1:7" x14ac:dyDescent="0.25">
      <c r="A29" s="5"/>
      <c r="B29" t="s">
        <v>26</v>
      </c>
      <c r="C29">
        <f>'Full Data'!C26</f>
        <v>535</v>
      </c>
      <c r="F29" t="s">
        <v>28</v>
      </c>
      <c r="G29" s="3">
        <f t="shared" si="0"/>
        <v>399.75</v>
      </c>
    </row>
    <row r="30" spans="1:7" x14ac:dyDescent="0.25">
      <c r="A30" s="5"/>
      <c r="B30" t="s">
        <v>27</v>
      </c>
      <c r="C30">
        <f>'Full Data'!C27</f>
        <v>606</v>
      </c>
    </row>
    <row r="31" spans="1:7" x14ac:dyDescent="0.25">
      <c r="A31" s="5"/>
      <c r="B31" t="s">
        <v>28</v>
      </c>
      <c r="C31">
        <f>'Full Data'!C28</f>
        <v>395</v>
      </c>
    </row>
    <row r="32" spans="1:7" x14ac:dyDescent="0.25">
      <c r="A32" s="5">
        <v>2016</v>
      </c>
      <c r="B32" t="s">
        <v>17</v>
      </c>
      <c r="C32">
        <f>'Full Data'!C29</f>
        <v>508</v>
      </c>
    </row>
    <row r="33" spans="1:3" x14ac:dyDescent="0.25">
      <c r="A33" s="5"/>
      <c r="B33" t="s">
        <v>18</v>
      </c>
      <c r="C33">
        <f>'Full Data'!C30</f>
        <v>585</v>
      </c>
    </row>
    <row r="34" spans="1:3" x14ac:dyDescent="0.25">
      <c r="A34" s="5"/>
      <c r="B34" t="s">
        <v>19</v>
      </c>
      <c r="C34">
        <f>'Full Data'!C31</f>
        <v>529</v>
      </c>
    </row>
    <row r="35" spans="1:3" x14ac:dyDescent="0.25">
      <c r="A35" s="5"/>
      <c r="B35" t="s">
        <v>20</v>
      </c>
      <c r="C35">
        <f>'Full Data'!C32</f>
        <v>601</v>
      </c>
    </row>
    <row r="36" spans="1:3" x14ac:dyDescent="0.25">
      <c r="A36" s="5"/>
      <c r="B36" t="s">
        <v>21</v>
      </c>
      <c r="C36">
        <f>'Full Data'!C33</f>
        <v>551</v>
      </c>
    </row>
    <row r="37" spans="1:3" x14ac:dyDescent="0.25">
      <c r="A37" s="5"/>
      <c r="B37" t="s">
        <v>22</v>
      </c>
      <c r="C37">
        <f>'Full Data'!C34</f>
        <v>492</v>
      </c>
    </row>
    <row r="38" spans="1:3" x14ac:dyDescent="0.25">
      <c r="A38" s="5"/>
      <c r="B38" t="s">
        <v>23</v>
      </c>
      <c r="C38">
        <f>'Full Data'!C35</f>
        <v>452</v>
      </c>
    </row>
    <row r="39" spans="1:3" x14ac:dyDescent="0.25">
      <c r="A39" s="5"/>
      <c r="B39" t="s">
        <v>24</v>
      </c>
      <c r="C39">
        <f>'Full Data'!C36</f>
        <v>323</v>
      </c>
    </row>
    <row r="40" spans="1:3" x14ac:dyDescent="0.25">
      <c r="A40" s="5"/>
      <c r="B40" t="s">
        <v>25</v>
      </c>
      <c r="C40">
        <f>'Full Data'!C37</f>
        <v>567</v>
      </c>
    </row>
    <row r="41" spans="1:3" x14ac:dyDescent="0.25">
      <c r="A41" s="5"/>
      <c r="B41" t="s">
        <v>26</v>
      </c>
      <c r="C41">
        <f>'Full Data'!C38</f>
        <v>600</v>
      </c>
    </row>
    <row r="42" spans="1:3" x14ac:dyDescent="0.25">
      <c r="A42" s="5"/>
      <c r="B42" t="s">
        <v>27</v>
      </c>
      <c r="C42">
        <f>'Full Data'!C39</f>
        <v>621</v>
      </c>
    </row>
    <row r="43" spans="1:3" x14ac:dyDescent="0.25">
      <c r="A43" s="5"/>
      <c r="B43" t="s">
        <v>28</v>
      </c>
      <c r="C43">
        <f>'Full Data'!C40</f>
        <v>395</v>
      </c>
    </row>
    <row r="44" spans="1:3" x14ac:dyDescent="0.25">
      <c r="A44" s="5">
        <v>2017</v>
      </c>
      <c r="B44" t="s">
        <v>17</v>
      </c>
      <c r="C44">
        <f>'Full Data'!C41</f>
        <v>542</v>
      </c>
    </row>
    <row r="45" spans="1:3" x14ac:dyDescent="0.25">
      <c r="A45" s="5"/>
      <c r="B45" t="s">
        <v>18</v>
      </c>
      <c r="C45">
        <f>'Full Data'!C42</f>
        <v>587</v>
      </c>
    </row>
    <row r="46" spans="1:3" x14ac:dyDescent="0.25">
      <c r="A46" s="5"/>
      <c r="B46" t="s">
        <v>19</v>
      </c>
      <c r="C46">
        <f>'Full Data'!C43</f>
        <v>573</v>
      </c>
    </row>
    <row r="47" spans="1:3" x14ac:dyDescent="0.25">
      <c r="A47" s="5"/>
      <c r="B47" t="s">
        <v>20</v>
      </c>
      <c r="C47">
        <f>'Full Data'!C44</f>
        <v>477</v>
      </c>
    </row>
    <row r="48" spans="1:3" x14ac:dyDescent="0.25">
      <c r="A48" s="5"/>
      <c r="B48" t="s">
        <v>21</v>
      </c>
      <c r="C48">
        <f>'Full Data'!C45</f>
        <v>509</v>
      </c>
    </row>
    <row r="49" spans="1:3" x14ac:dyDescent="0.25">
      <c r="A49" s="5"/>
      <c r="B49" t="s">
        <v>22</v>
      </c>
      <c r="C49">
        <f>'Full Data'!C46</f>
        <v>457</v>
      </c>
    </row>
    <row r="50" spans="1:3" x14ac:dyDescent="0.25">
      <c r="A50" s="5"/>
      <c r="B50" t="s">
        <v>23</v>
      </c>
      <c r="C50">
        <f>'Full Data'!C47</f>
        <v>419</v>
      </c>
    </row>
    <row r="51" spans="1:3" x14ac:dyDescent="0.25">
      <c r="A51" s="5"/>
      <c r="B51" t="s">
        <v>24</v>
      </c>
      <c r="C51">
        <f>'Full Data'!C48</f>
        <v>323</v>
      </c>
    </row>
    <row r="52" spans="1:3" x14ac:dyDescent="0.25">
      <c r="A52" s="5"/>
      <c r="B52" t="s">
        <v>25</v>
      </c>
      <c r="C52">
        <f>'Full Data'!C49</f>
        <v>67</v>
      </c>
    </row>
    <row r="53" spans="1:3" x14ac:dyDescent="0.25">
      <c r="A53" s="5"/>
      <c r="B53" t="s">
        <v>26</v>
      </c>
      <c r="C53">
        <f>'Full Data'!C50</f>
        <v>60</v>
      </c>
    </row>
    <row r="54" spans="1:3" x14ac:dyDescent="0.25">
      <c r="A54" s="5"/>
      <c r="B54" t="s">
        <v>27</v>
      </c>
      <c r="C54">
        <f>'Full Data'!C51</f>
        <v>61</v>
      </c>
    </row>
    <row r="55" spans="1:3" x14ac:dyDescent="0.25">
      <c r="A55" s="5"/>
      <c r="B55" t="s">
        <v>28</v>
      </c>
      <c r="C55">
        <f>'Full Data'!C52</f>
        <v>395</v>
      </c>
    </row>
  </sheetData>
  <mergeCells count="4">
    <mergeCell ref="A8:A19"/>
    <mergeCell ref="A20:A31"/>
    <mergeCell ref="A32:A43"/>
    <mergeCell ref="A44:A5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opLeftCell="A7" workbookViewId="0">
      <selection activeCell="H47" sqref="H47"/>
    </sheetView>
  </sheetViews>
  <sheetFormatPr defaultRowHeight="12.75" x14ac:dyDescent="0.2"/>
  <cols>
    <col min="1" max="16384" width="9.140625" style="1"/>
  </cols>
  <sheetData>
    <row r="1" spans="1:6" x14ac:dyDescent="0.2">
      <c r="C1" s="1">
        <v>620</v>
      </c>
      <c r="D1" s="1">
        <v>620</v>
      </c>
      <c r="E1" s="1">
        <v>620</v>
      </c>
      <c r="F1" s="1">
        <v>620</v>
      </c>
    </row>
    <row r="2" spans="1:6" x14ac:dyDescent="0.2">
      <c r="C2" s="1">
        <v>620</v>
      </c>
      <c r="D2" s="1">
        <v>620</v>
      </c>
      <c r="E2" s="1">
        <v>620</v>
      </c>
      <c r="F2" s="1">
        <v>620</v>
      </c>
    </row>
    <row r="3" spans="1:6" x14ac:dyDescent="0.2">
      <c r="C3" s="1" t="s">
        <v>6</v>
      </c>
      <c r="D3" s="1" t="s">
        <v>6</v>
      </c>
      <c r="E3" s="1" t="s">
        <v>6</v>
      </c>
      <c r="F3" s="1" t="s">
        <v>6</v>
      </c>
    </row>
    <row r="4" spans="1:6" x14ac:dyDescent="0.2">
      <c r="A4" s="1" t="s">
        <v>5</v>
      </c>
      <c r="B4" s="1" t="s">
        <v>4</v>
      </c>
      <c r="C4" s="1" t="s">
        <v>3</v>
      </c>
      <c r="D4" s="1" t="s">
        <v>2</v>
      </c>
      <c r="E4" s="1" t="s">
        <v>1</v>
      </c>
      <c r="F4" s="1" t="s">
        <v>0</v>
      </c>
    </row>
    <row r="5" spans="1:6" x14ac:dyDescent="0.2">
      <c r="A5" s="1">
        <v>2014</v>
      </c>
      <c r="B5" s="1">
        <v>1</v>
      </c>
      <c r="C5" s="1">
        <v>471</v>
      </c>
      <c r="D5" s="1">
        <v>6431</v>
      </c>
      <c r="E5" s="1">
        <v>7350</v>
      </c>
      <c r="F5" s="1">
        <v>762</v>
      </c>
    </row>
    <row r="6" spans="1:6" x14ac:dyDescent="0.2">
      <c r="A6" s="1">
        <v>2014</v>
      </c>
      <c r="B6" s="1">
        <v>2</v>
      </c>
      <c r="C6" s="1">
        <v>518</v>
      </c>
      <c r="D6" s="1">
        <v>6863</v>
      </c>
      <c r="E6" s="1">
        <v>7869</v>
      </c>
      <c r="F6" s="1">
        <v>806</v>
      </c>
    </row>
    <row r="7" spans="1:6" x14ac:dyDescent="0.2">
      <c r="A7" s="1">
        <v>2014</v>
      </c>
      <c r="B7" s="1">
        <v>3</v>
      </c>
      <c r="C7" s="1">
        <v>510</v>
      </c>
      <c r="D7" s="1">
        <v>6999</v>
      </c>
      <c r="E7" s="1">
        <v>8130</v>
      </c>
      <c r="F7" s="1">
        <v>812</v>
      </c>
    </row>
    <row r="8" spans="1:6" x14ac:dyDescent="0.2">
      <c r="A8" s="1">
        <v>2014</v>
      </c>
      <c r="B8" s="1">
        <v>4</v>
      </c>
      <c r="C8" s="1">
        <v>412</v>
      </c>
      <c r="D8" s="1">
        <v>6470</v>
      </c>
      <c r="E8" s="1">
        <v>7541</v>
      </c>
      <c r="F8" s="1">
        <v>746</v>
      </c>
    </row>
    <row r="9" spans="1:6" x14ac:dyDescent="0.2">
      <c r="A9" s="1">
        <v>2014</v>
      </c>
      <c r="B9" s="1">
        <v>5</v>
      </c>
      <c r="C9" s="1">
        <v>480</v>
      </c>
      <c r="D9" s="1">
        <v>6631</v>
      </c>
      <c r="E9" s="1">
        <v>7734</v>
      </c>
      <c r="F9" s="1">
        <v>850</v>
      </c>
    </row>
    <row r="10" spans="1:6" x14ac:dyDescent="0.2">
      <c r="A10" s="1">
        <v>2014</v>
      </c>
      <c r="B10" s="1">
        <v>6</v>
      </c>
      <c r="C10" s="1">
        <v>479</v>
      </c>
      <c r="D10" s="1">
        <v>6613</v>
      </c>
      <c r="E10" s="1">
        <v>7836</v>
      </c>
      <c r="F10" s="1">
        <v>857</v>
      </c>
    </row>
    <row r="11" spans="1:6" x14ac:dyDescent="0.2">
      <c r="A11" s="1">
        <v>2014</v>
      </c>
      <c r="B11" s="1">
        <v>7</v>
      </c>
      <c r="C11" s="1">
        <v>358</v>
      </c>
      <c r="D11" s="1">
        <v>6359</v>
      </c>
      <c r="E11" s="1">
        <v>7416</v>
      </c>
      <c r="F11" s="1">
        <v>698</v>
      </c>
    </row>
    <row r="12" spans="1:6" x14ac:dyDescent="0.2">
      <c r="A12" s="1">
        <v>2014</v>
      </c>
      <c r="B12" s="1">
        <v>8</v>
      </c>
      <c r="C12" s="1">
        <v>323</v>
      </c>
      <c r="D12" s="1">
        <v>5760</v>
      </c>
      <c r="E12" s="1">
        <v>6970</v>
      </c>
      <c r="F12" s="1">
        <v>661</v>
      </c>
    </row>
    <row r="13" spans="1:6" x14ac:dyDescent="0.2">
      <c r="A13" s="1">
        <v>2014</v>
      </c>
      <c r="B13" s="1">
        <v>9</v>
      </c>
      <c r="C13" s="1">
        <v>458</v>
      </c>
      <c r="D13" s="1">
        <v>6283</v>
      </c>
      <c r="E13" s="1">
        <v>7772</v>
      </c>
      <c r="F13" s="1">
        <v>798</v>
      </c>
    </row>
    <row r="14" spans="1:6" x14ac:dyDescent="0.2">
      <c r="A14" s="1">
        <v>2014</v>
      </c>
      <c r="B14" s="1">
        <v>10</v>
      </c>
      <c r="C14" s="1">
        <v>535</v>
      </c>
      <c r="D14" s="1">
        <v>6480</v>
      </c>
      <c r="E14" s="1">
        <v>8177</v>
      </c>
      <c r="F14" s="1">
        <v>897</v>
      </c>
    </row>
    <row r="15" spans="1:6" x14ac:dyDescent="0.2">
      <c r="A15" s="1">
        <v>2014</v>
      </c>
      <c r="B15" s="1">
        <v>11</v>
      </c>
      <c r="C15" s="1">
        <v>529</v>
      </c>
      <c r="D15" s="1">
        <v>6499</v>
      </c>
      <c r="E15" s="1">
        <v>7914</v>
      </c>
      <c r="F15" s="1">
        <v>837</v>
      </c>
    </row>
    <row r="16" spans="1:6" x14ac:dyDescent="0.2">
      <c r="A16" s="1">
        <v>2014</v>
      </c>
      <c r="B16" s="1">
        <v>12</v>
      </c>
      <c r="C16" s="1">
        <v>414</v>
      </c>
      <c r="D16" s="1">
        <v>5550</v>
      </c>
      <c r="E16" s="1">
        <v>6646</v>
      </c>
      <c r="F16" s="1">
        <v>711</v>
      </c>
    </row>
    <row r="17" spans="1:6" x14ac:dyDescent="0.2">
      <c r="A17" s="1">
        <v>2015</v>
      </c>
      <c r="B17" s="1">
        <v>1</v>
      </c>
      <c r="C17" s="1">
        <v>498</v>
      </c>
      <c r="D17" s="1">
        <v>6222</v>
      </c>
      <c r="E17" s="1">
        <v>7419</v>
      </c>
      <c r="F17" s="1">
        <v>768</v>
      </c>
    </row>
    <row r="18" spans="1:6" x14ac:dyDescent="0.2">
      <c r="A18" s="1">
        <v>2015</v>
      </c>
      <c r="B18" s="1">
        <v>2</v>
      </c>
      <c r="C18" s="4">
        <v>518</v>
      </c>
      <c r="D18" s="1">
        <v>6536</v>
      </c>
      <c r="E18" s="1">
        <v>7944</v>
      </c>
      <c r="F18" s="1">
        <v>806</v>
      </c>
    </row>
    <row r="19" spans="1:6" x14ac:dyDescent="0.2">
      <c r="A19" s="1">
        <v>2015</v>
      </c>
      <c r="B19" s="1">
        <v>3</v>
      </c>
      <c r="C19" s="1">
        <v>523</v>
      </c>
      <c r="D19" s="1">
        <v>6632</v>
      </c>
      <c r="E19" s="1">
        <v>7898</v>
      </c>
      <c r="F19" s="4">
        <v>812</v>
      </c>
    </row>
    <row r="20" spans="1:6" x14ac:dyDescent="0.2">
      <c r="A20" s="1">
        <v>2015</v>
      </c>
      <c r="B20" s="1">
        <v>4</v>
      </c>
      <c r="C20" s="1">
        <v>475</v>
      </c>
      <c r="D20" s="1">
        <v>6468</v>
      </c>
      <c r="E20" s="1">
        <v>7731</v>
      </c>
      <c r="F20" s="1">
        <v>736</v>
      </c>
    </row>
    <row r="21" spans="1:6" x14ac:dyDescent="0.2">
      <c r="A21" s="1">
        <v>2015</v>
      </c>
      <c r="B21" s="1">
        <v>5</v>
      </c>
      <c r="C21" s="1">
        <v>510</v>
      </c>
      <c r="D21" s="1">
        <v>6478</v>
      </c>
      <c r="E21" s="1">
        <v>7869</v>
      </c>
      <c r="F21" s="1">
        <v>778</v>
      </c>
    </row>
    <row r="22" spans="1:6" x14ac:dyDescent="0.2">
      <c r="A22" s="1">
        <v>2015</v>
      </c>
      <c r="B22" s="1">
        <v>6</v>
      </c>
      <c r="C22" s="1">
        <v>479</v>
      </c>
      <c r="D22" s="1">
        <v>6414</v>
      </c>
      <c r="E22" s="1">
        <v>7768</v>
      </c>
      <c r="F22" s="1">
        <v>785</v>
      </c>
    </row>
    <row r="23" spans="1:6" x14ac:dyDescent="0.2">
      <c r="A23" s="1">
        <v>2015</v>
      </c>
      <c r="B23" s="1">
        <v>7</v>
      </c>
      <c r="C23" s="1">
        <v>416</v>
      </c>
      <c r="D23" s="1">
        <v>6217</v>
      </c>
      <c r="E23" s="1">
        <v>7661</v>
      </c>
      <c r="F23" s="1">
        <v>726</v>
      </c>
    </row>
    <row r="24" spans="1:6" x14ac:dyDescent="0.2">
      <c r="A24" s="1">
        <v>2015</v>
      </c>
      <c r="B24" s="1">
        <v>8</v>
      </c>
      <c r="C24" s="4">
        <v>323</v>
      </c>
      <c r="D24" s="4">
        <v>5760</v>
      </c>
      <c r="E24" s="4">
        <v>6970</v>
      </c>
      <c r="F24" s="4">
        <v>661</v>
      </c>
    </row>
    <row r="25" spans="1:6" x14ac:dyDescent="0.2">
      <c r="A25" s="1">
        <v>2015</v>
      </c>
      <c r="B25" s="1">
        <v>9</v>
      </c>
      <c r="C25" s="1">
        <v>532</v>
      </c>
      <c r="D25" s="1">
        <v>6586</v>
      </c>
      <c r="E25" s="1">
        <v>7918</v>
      </c>
      <c r="F25" s="1">
        <v>886</v>
      </c>
    </row>
    <row r="26" spans="1:6" x14ac:dyDescent="0.2">
      <c r="A26" s="1">
        <v>2015</v>
      </c>
      <c r="B26" s="1">
        <v>10</v>
      </c>
      <c r="C26" s="4">
        <v>535</v>
      </c>
      <c r="D26" s="4">
        <v>6480</v>
      </c>
      <c r="E26" s="4">
        <v>8177</v>
      </c>
      <c r="F26" s="4">
        <v>897</v>
      </c>
    </row>
    <row r="27" spans="1:6" x14ac:dyDescent="0.2">
      <c r="A27" s="1">
        <v>2015</v>
      </c>
      <c r="B27" s="1">
        <v>11</v>
      </c>
      <c r="C27" s="1">
        <v>606</v>
      </c>
      <c r="D27" s="1">
        <v>6787</v>
      </c>
      <c r="E27" s="1">
        <v>8218</v>
      </c>
      <c r="F27" s="1">
        <v>931</v>
      </c>
    </row>
    <row r="28" spans="1:6" x14ac:dyDescent="0.2">
      <c r="A28" s="1">
        <v>2015</v>
      </c>
      <c r="B28" s="1">
        <v>12</v>
      </c>
      <c r="C28" s="1">
        <v>395</v>
      </c>
      <c r="D28" s="1">
        <v>5040</v>
      </c>
      <c r="E28" s="1">
        <v>6066</v>
      </c>
      <c r="F28" s="1">
        <v>666</v>
      </c>
    </row>
    <row r="29" spans="1:6" x14ac:dyDescent="0.2">
      <c r="A29" s="1">
        <v>2016</v>
      </c>
      <c r="B29" s="1">
        <v>1</v>
      </c>
      <c r="C29" s="1">
        <v>508</v>
      </c>
      <c r="D29" s="1">
        <v>6140</v>
      </c>
      <c r="E29" s="1">
        <v>7526</v>
      </c>
      <c r="F29" s="1">
        <v>751</v>
      </c>
    </row>
    <row r="30" spans="1:6" x14ac:dyDescent="0.2">
      <c r="A30" s="1">
        <v>2016</v>
      </c>
      <c r="B30" s="1">
        <v>2</v>
      </c>
      <c r="C30" s="1">
        <v>585</v>
      </c>
      <c r="D30" s="1">
        <v>6453</v>
      </c>
      <c r="E30" s="1">
        <v>7863</v>
      </c>
      <c r="F30" s="1">
        <v>839</v>
      </c>
    </row>
    <row r="31" spans="1:6" x14ac:dyDescent="0.2">
      <c r="A31" s="1">
        <v>2016</v>
      </c>
      <c r="B31" s="1">
        <v>3</v>
      </c>
      <c r="C31" s="1">
        <v>529</v>
      </c>
      <c r="D31" s="1">
        <v>6097</v>
      </c>
      <c r="E31" s="1">
        <v>7539</v>
      </c>
      <c r="F31" s="1">
        <v>779</v>
      </c>
    </row>
    <row r="32" spans="1:6" x14ac:dyDescent="0.2">
      <c r="A32" s="1">
        <v>2016</v>
      </c>
      <c r="B32" s="1">
        <v>4</v>
      </c>
      <c r="C32" s="1">
        <v>601</v>
      </c>
      <c r="D32" s="1">
        <v>6755</v>
      </c>
      <c r="E32" s="1">
        <v>8269</v>
      </c>
      <c r="F32" s="1">
        <v>886</v>
      </c>
    </row>
    <row r="33" spans="1:6" x14ac:dyDescent="0.2">
      <c r="A33" s="1">
        <v>2016</v>
      </c>
      <c r="B33" s="1">
        <v>5</v>
      </c>
      <c r="C33" s="1">
        <v>551</v>
      </c>
      <c r="D33" s="1">
        <v>6646</v>
      </c>
      <c r="E33" s="1">
        <v>8115</v>
      </c>
      <c r="F33" s="1">
        <v>822</v>
      </c>
    </row>
    <row r="34" spans="1:6" x14ac:dyDescent="0.2">
      <c r="A34" s="1">
        <v>2016</v>
      </c>
      <c r="B34" s="1">
        <v>6</v>
      </c>
      <c r="C34" s="1">
        <v>492</v>
      </c>
      <c r="D34" s="1">
        <v>6176</v>
      </c>
      <c r="E34" s="1">
        <v>7728</v>
      </c>
      <c r="F34" s="1">
        <v>786</v>
      </c>
    </row>
    <row r="35" spans="1:6" x14ac:dyDescent="0.2">
      <c r="A35" s="1">
        <v>2016</v>
      </c>
      <c r="B35" s="1">
        <v>7</v>
      </c>
      <c r="C35" s="1">
        <v>452</v>
      </c>
      <c r="D35" s="1">
        <v>6059</v>
      </c>
      <c r="E35" s="1">
        <v>7647</v>
      </c>
      <c r="F35" s="1">
        <v>742</v>
      </c>
    </row>
    <row r="36" spans="1:6" x14ac:dyDescent="0.2">
      <c r="A36" s="1">
        <v>2016</v>
      </c>
      <c r="B36" s="1">
        <v>8</v>
      </c>
      <c r="C36" s="4">
        <v>323</v>
      </c>
      <c r="D36" s="4">
        <v>5760</v>
      </c>
      <c r="E36" s="4">
        <v>6970</v>
      </c>
      <c r="F36" s="4">
        <v>661</v>
      </c>
    </row>
    <row r="37" spans="1:6" x14ac:dyDescent="0.2">
      <c r="A37" s="1">
        <v>2016</v>
      </c>
      <c r="B37" s="1">
        <v>9</v>
      </c>
      <c r="C37" s="1">
        <v>567</v>
      </c>
      <c r="D37" s="1">
        <v>6630</v>
      </c>
      <c r="E37" s="1">
        <v>8149</v>
      </c>
      <c r="F37" s="1">
        <v>833</v>
      </c>
    </row>
    <row r="38" spans="1:6" x14ac:dyDescent="0.2">
      <c r="A38" s="1">
        <v>2016</v>
      </c>
      <c r="B38" s="1">
        <v>10</v>
      </c>
      <c r="C38" s="1">
        <v>600</v>
      </c>
      <c r="D38" s="1">
        <v>7103</v>
      </c>
      <c r="E38" s="1">
        <v>8555</v>
      </c>
      <c r="F38" s="1">
        <v>918</v>
      </c>
    </row>
    <row r="39" spans="1:6" x14ac:dyDescent="0.2">
      <c r="A39" s="1">
        <v>2016</v>
      </c>
      <c r="B39" s="1">
        <v>11</v>
      </c>
      <c r="C39" s="1">
        <v>621</v>
      </c>
      <c r="D39" s="1">
        <v>6943</v>
      </c>
      <c r="E39" s="1">
        <v>8506</v>
      </c>
      <c r="F39" s="1">
        <v>882</v>
      </c>
    </row>
    <row r="40" spans="1:6" x14ac:dyDescent="0.2">
      <c r="A40" s="1">
        <v>2016</v>
      </c>
      <c r="B40" s="1">
        <v>12</v>
      </c>
      <c r="C40" s="1">
        <v>395</v>
      </c>
      <c r="D40" s="1">
        <v>5040</v>
      </c>
      <c r="E40" s="1">
        <v>6066</v>
      </c>
      <c r="F40" s="1">
        <v>666</v>
      </c>
    </row>
    <row r="41" spans="1:6" x14ac:dyDescent="0.2">
      <c r="A41" s="1">
        <v>2017</v>
      </c>
      <c r="B41" s="1">
        <v>1</v>
      </c>
      <c r="C41" s="1">
        <v>542</v>
      </c>
      <c r="D41" s="1">
        <v>6565</v>
      </c>
      <c r="E41" s="1">
        <v>7922</v>
      </c>
      <c r="F41" s="1">
        <v>800</v>
      </c>
    </row>
    <row r="42" spans="1:6" x14ac:dyDescent="0.2">
      <c r="A42" s="1">
        <v>2017</v>
      </c>
      <c r="B42" s="1">
        <v>2</v>
      </c>
      <c r="C42" s="1">
        <v>587</v>
      </c>
      <c r="D42" s="1">
        <v>6856</v>
      </c>
      <c r="E42" s="1">
        <v>8358</v>
      </c>
      <c r="F42" s="1">
        <v>823</v>
      </c>
    </row>
    <row r="43" spans="1:6" x14ac:dyDescent="0.2">
      <c r="A43" s="1">
        <v>2017</v>
      </c>
      <c r="B43" s="1">
        <v>3</v>
      </c>
      <c r="C43" s="1">
        <v>573</v>
      </c>
      <c r="D43" s="1">
        <v>6809</v>
      </c>
      <c r="E43" s="1">
        <v>8348</v>
      </c>
      <c r="F43" s="1">
        <v>778</v>
      </c>
    </row>
    <row r="44" spans="1:6" x14ac:dyDescent="0.2">
      <c r="A44" s="1">
        <v>2017</v>
      </c>
      <c r="B44" s="1">
        <v>4</v>
      </c>
      <c r="C44" s="1">
        <v>477</v>
      </c>
      <c r="D44" s="1">
        <v>6141</v>
      </c>
      <c r="E44" s="1">
        <v>7536</v>
      </c>
      <c r="F44" s="1">
        <v>715</v>
      </c>
    </row>
    <row r="45" spans="1:6" x14ac:dyDescent="0.2">
      <c r="A45" s="1">
        <v>2017</v>
      </c>
      <c r="B45" s="1">
        <v>5</v>
      </c>
      <c r="C45" s="1">
        <v>509</v>
      </c>
      <c r="D45" s="1">
        <v>6332</v>
      </c>
      <c r="E45" s="1">
        <v>7823</v>
      </c>
      <c r="F45" s="1">
        <v>783</v>
      </c>
    </row>
    <row r="46" spans="1:6" x14ac:dyDescent="0.2">
      <c r="A46" s="1">
        <v>2017</v>
      </c>
      <c r="B46" s="1">
        <v>6</v>
      </c>
      <c r="C46" s="1">
        <v>457</v>
      </c>
      <c r="D46" s="1">
        <v>6088</v>
      </c>
      <c r="E46" s="1">
        <v>7618</v>
      </c>
      <c r="F46" s="1">
        <v>734</v>
      </c>
    </row>
    <row r="47" spans="1:6" x14ac:dyDescent="0.2">
      <c r="A47" s="1">
        <v>2017</v>
      </c>
      <c r="B47" s="1">
        <v>7</v>
      </c>
      <c r="C47" s="1">
        <v>419</v>
      </c>
      <c r="D47" s="1">
        <v>5990</v>
      </c>
      <c r="E47" s="1">
        <v>7441</v>
      </c>
      <c r="F47" s="1">
        <v>689</v>
      </c>
    </row>
    <row r="48" spans="1:6" x14ac:dyDescent="0.2">
      <c r="A48" s="1">
        <v>2017</v>
      </c>
      <c r="B48" s="1">
        <v>8</v>
      </c>
      <c r="C48" s="4">
        <v>323</v>
      </c>
      <c r="D48" s="4">
        <v>5760</v>
      </c>
      <c r="E48" s="4">
        <v>6970</v>
      </c>
      <c r="F48" s="4">
        <v>661</v>
      </c>
    </row>
    <row r="49" spans="1:6" x14ac:dyDescent="0.2">
      <c r="A49" s="1">
        <v>2017</v>
      </c>
      <c r="B49" s="1">
        <v>9</v>
      </c>
      <c r="C49" s="1">
        <v>67</v>
      </c>
      <c r="D49" s="1">
        <v>6488</v>
      </c>
      <c r="E49" s="1">
        <v>8093</v>
      </c>
      <c r="F49" s="1">
        <v>874</v>
      </c>
    </row>
    <row r="50" spans="1:6" x14ac:dyDescent="0.2">
      <c r="A50" s="1">
        <v>2017</v>
      </c>
      <c r="B50" s="1">
        <v>10</v>
      </c>
      <c r="C50" s="1">
        <v>60</v>
      </c>
      <c r="D50" s="1">
        <v>6408</v>
      </c>
      <c r="E50" s="1">
        <v>8053</v>
      </c>
      <c r="F50" s="1">
        <v>834</v>
      </c>
    </row>
    <row r="51" spans="1:6" x14ac:dyDescent="0.2">
      <c r="A51" s="1">
        <v>2017</v>
      </c>
      <c r="B51" s="1">
        <v>11</v>
      </c>
      <c r="C51" s="1">
        <v>61</v>
      </c>
      <c r="D51" s="1">
        <v>6594</v>
      </c>
      <c r="E51" s="1">
        <v>8245</v>
      </c>
      <c r="F51" s="1">
        <v>873</v>
      </c>
    </row>
    <row r="52" spans="1:6" x14ac:dyDescent="0.2">
      <c r="A52" s="1">
        <v>2017</v>
      </c>
      <c r="B52" s="1">
        <v>12</v>
      </c>
      <c r="C52" s="4">
        <v>395</v>
      </c>
      <c r="D52" s="4">
        <v>5040</v>
      </c>
      <c r="E52" s="4">
        <v>6066</v>
      </c>
      <c r="F52" s="4">
        <v>666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620-Summed</vt:lpstr>
      <vt:lpstr>C620-C4</vt:lpstr>
      <vt:lpstr>C620-C3</vt:lpstr>
      <vt:lpstr>C620-C2</vt:lpstr>
      <vt:lpstr>C620-C1</vt:lpstr>
      <vt:lpstr>Full Data</vt:lpstr>
    </vt:vector>
  </TitlesOfParts>
  <Company>Brighton &amp; Hove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Jaimie McSorley</dc:creator>
  <cp:lastModifiedBy>Jaimie McSorley</cp:lastModifiedBy>
  <dcterms:created xsi:type="dcterms:W3CDTF">2018-01-22T09:09:43Z</dcterms:created>
  <dcterms:modified xsi:type="dcterms:W3CDTF">2018-02-08T13:31:15Z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