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14-Summed" sheetId="6" r:id="rId1"/>
    <sheet name="C614-Bus" sheetId="5" r:id="rId2"/>
    <sheet name="C614-Westbound" sheetId="4" r:id="rId3"/>
    <sheet name="C614-Eastbound" sheetId="3" r:id="rId4"/>
    <sheet name="Full Data" sheetId="2" r:id="rId5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6" l="1"/>
  <c r="C54" i="6"/>
  <c r="C53" i="6"/>
  <c r="C52" i="6"/>
  <c r="C51" i="6"/>
  <c r="C50" i="6"/>
  <c r="C49" i="6"/>
  <c r="C46" i="6"/>
  <c r="C45" i="6"/>
  <c r="C44" i="6"/>
  <c r="C43" i="6"/>
  <c r="C41" i="6"/>
  <c r="C40" i="6"/>
  <c r="C38" i="6"/>
  <c r="C37" i="6"/>
  <c r="C36" i="6"/>
  <c r="C35" i="6"/>
  <c r="C34" i="6"/>
  <c r="C33" i="6"/>
  <c r="C32" i="6"/>
  <c r="C31" i="6"/>
  <c r="C30" i="6"/>
  <c r="C29" i="6"/>
  <c r="C28" i="6"/>
  <c r="C23" i="6"/>
  <c r="C21" i="6"/>
  <c r="C20" i="6"/>
  <c r="C19" i="6"/>
  <c r="G29" i="6" s="1"/>
  <c r="C18" i="6"/>
  <c r="C17" i="6"/>
  <c r="C16" i="6"/>
  <c r="G26" i="6" s="1"/>
  <c r="C15" i="6"/>
  <c r="C14" i="6"/>
  <c r="C13" i="6"/>
  <c r="C12" i="6"/>
  <c r="C11" i="6"/>
  <c r="C10" i="6"/>
  <c r="C9" i="6"/>
  <c r="C8" i="6"/>
  <c r="G19" i="6"/>
  <c r="G18" i="6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9" i="6" s="1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G23" i="5" s="1"/>
  <c r="C24" i="5"/>
  <c r="C23" i="5"/>
  <c r="C22" i="5"/>
  <c r="G20" i="5" s="1"/>
  <c r="C21" i="5"/>
  <c r="G19" i="5" s="1"/>
  <c r="C20" i="5"/>
  <c r="C19" i="5"/>
  <c r="G29" i="5" s="1"/>
  <c r="C18" i="5"/>
  <c r="C17" i="5"/>
  <c r="C16" i="5"/>
  <c r="G26" i="5" s="1"/>
  <c r="C15" i="5"/>
  <c r="C14" i="5"/>
  <c r="G24" i="5" s="1"/>
  <c r="C13" i="5"/>
  <c r="C12" i="5"/>
  <c r="G22" i="5" s="1"/>
  <c r="C11" i="5"/>
  <c r="C10" i="5"/>
  <c r="C9" i="5"/>
  <c r="C8" i="5"/>
  <c r="G11" i="5"/>
  <c r="G10" i="5"/>
  <c r="G28" i="5"/>
  <c r="G27" i="5"/>
  <c r="G25" i="5"/>
  <c r="G21" i="5"/>
  <c r="C55" i="4"/>
  <c r="C54" i="4"/>
  <c r="C53" i="4"/>
  <c r="C52" i="4"/>
  <c r="C51" i="4"/>
  <c r="C50" i="4"/>
  <c r="C49" i="4"/>
  <c r="C48" i="4"/>
  <c r="C48" i="6" s="1"/>
  <c r="C47" i="4"/>
  <c r="C47" i="6" s="1"/>
  <c r="C46" i="4"/>
  <c r="C45" i="4"/>
  <c r="C44" i="4"/>
  <c r="C43" i="4"/>
  <c r="C42" i="4"/>
  <c r="C41" i="4"/>
  <c r="G10" i="4" s="1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G25" i="4" s="1"/>
  <c r="C26" i="4"/>
  <c r="C26" i="6" s="1"/>
  <c r="C25" i="4"/>
  <c r="C25" i="6" s="1"/>
  <c r="C24" i="4"/>
  <c r="C24" i="6" s="1"/>
  <c r="C23" i="4"/>
  <c r="C22" i="4"/>
  <c r="C22" i="6" s="1"/>
  <c r="C21" i="4"/>
  <c r="C20" i="4"/>
  <c r="C19" i="4"/>
  <c r="C18" i="4"/>
  <c r="G28" i="4" s="1"/>
  <c r="C17" i="4"/>
  <c r="G27" i="4" s="1"/>
  <c r="C16" i="4"/>
  <c r="G26" i="4" s="1"/>
  <c r="C15" i="4"/>
  <c r="C14" i="4"/>
  <c r="G24" i="4" s="1"/>
  <c r="C13" i="4"/>
  <c r="G23" i="4" s="1"/>
  <c r="C12" i="4"/>
  <c r="G22" i="4" s="1"/>
  <c r="C11" i="4"/>
  <c r="G21" i="4" s="1"/>
  <c r="C10" i="4"/>
  <c r="C9" i="4"/>
  <c r="C8" i="4"/>
  <c r="G11" i="4"/>
  <c r="G20" i="4"/>
  <c r="G19" i="4"/>
  <c r="G18" i="4"/>
  <c r="C55" i="3"/>
  <c r="C54" i="3"/>
  <c r="C53" i="3"/>
  <c r="C52" i="3"/>
  <c r="C51" i="3"/>
  <c r="C50" i="3"/>
  <c r="C49" i="3"/>
  <c r="C48" i="3"/>
  <c r="G22" i="3" s="1"/>
  <c r="C47" i="3"/>
  <c r="C46" i="3"/>
  <c r="C45" i="3"/>
  <c r="C44" i="3"/>
  <c r="C43" i="3"/>
  <c r="C42" i="3"/>
  <c r="C42" i="6" s="1"/>
  <c r="C41" i="3"/>
  <c r="C40" i="3"/>
  <c r="C39" i="3"/>
  <c r="C38" i="3"/>
  <c r="C37" i="3"/>
  <c r="C36" i="3"/>
  <c r="C35" i="3"/>
  <c r="C34" i="3"/>
  <c r="C33" i="3"/>
  <c r="C32" i="3"/>
  <c r="C31" i="3"/>
  <c r="G29" i="3" s="1"/>
  <c r="C30" i="3"/>
  <c r="G28" i="3" s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24" i="3" s="1"/>
  <c r="C13" i="3"/>
  <c r="G23" i="3" s="1"/>
  <c r="C12" i="3"/>
  <c r="C11" i="3"/>
  <c r="C10" i="3"/>
  <c r="G20" i="3" s="1"/>
  <c r="C9" i="3"/>
  <c r="C8" i="3"/>
  <c r="G11" i="3"/>
  <c r="G26" i="3"/>
  <c r="G19" i="3"/>
  <c r="G18" i="3"/>
  <c r="G21" i="6" l="1"/>
  <c r="G27" i="3"/>
  <c r="G10" i="3"/>
  <c r="G28" i="6"/>
  <c r="G25" i="3"/>
  <c r="C27" i="6"/>
  <c r="G25" i="6" s="1"/>
  <c r="G22" i="6"/>
  <c r="G21" i="3"/>
  <c r="G23" i="6"/>
  <c r="G9" i="4"/>
  <c r="G20" i="6"/>
  <c r="G24" i="6"/>
  <c r="G11" i="6"/>
  <c r="G10" i="6"/>
  <c r="G9" i="6"/>
  <c r="G27" i="6"/>
  <c r="G8" i="6"/>
  <c r="G9" i="5"/>
  <c r="G18" i="5"/>
  <c r="G8" i="5"/>
  <c r="G29" i="4"/>
  <c r="G8" i="4"/>
  <c r="G9" i="3"/>
  <c r="G8" i="3"/>
</calcChain>
</file>

<file path=xl/sharedStrings.xml><?xml version="1.0" encoding="utf-8"?>
<sst xmlns="http://schemas.openxmlformats.org/spreadsheetml/2006/main" count="320" uniqueCount="29">
  <si>
    <t>Bus</t>
  </si>
  <si>
    <t>Westbound</t>
  </si>
  <si>
    <t>Eastbound</t>
  </si>
  <si>
    <t>Month</t>
  </si>
  <si>
    <t>Year</t>
  </si>
  <si>
    <t>A259 Marine Drive just west of Chailey Avenue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</si>
  <si>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</si>
  <si>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</si>
  <si>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</si>
  <si>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</si>
  <si>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</si>
  <si>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</si>
  <si>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</si>
  <si>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</si>
  <si>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</si>
  <si>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</si>
  <si>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</si>
  <si>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</si>
  <si>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</si>
  <si>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</si>
  <si>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</si>
  <si>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</si>
  <si>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</si>
  <si>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</si>
  <si>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</si>
  <si>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</si>
  <si>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</si>
  <si>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</si>
  <si>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 &amp;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</si>
</sst>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'614-Summed'!$F$8:$F$11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'614-Summed'!$G$8:$G$11</c:f>
              <c:numCache>
                <c:formatCode>0</c:formatCode>
                <c:ptCount val="4"/>
                <c:pt idx="0">
                  <c:v>25388.550684931506</c:v>
                </c:pt>
                <c:pt idx="1">
                  <c:v>25240.783561643835</c:v>
                </c:pt>
                <c:pt idx="2">
                  <c:v>25462.762295081968</c:v>
                </c:pt>
                <c:pt idx="3">
                  <c:v>25195.616438356163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5072"/>
        <c:axId val="97316864"/>
      </c:lineChart>
      <c:catAx>
        <c:axId val="973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316864"/>
        <c:crosses val="autoZero"/>
        <c:auto val="1"/>
        <c:lblAlgn val="ctr"/>
        <c:lblOffset val="100"/>
        <c:noMultiLvlLbl val="0"/>
      </c:catAx>
      <c:valAx>
        <c:axId val="97316864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31507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'614-Summed'!$F$18:$F$29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'614-Summed'!$G$18:$G$29</c:f>
              <c:numCache>
                <c:formatCode>0</c:formatCode>
                <c:ptCount val="12"/>
                <c:pt idx="0">
                  <c:v>24449.25</c:v>
                </c:pt>
                <c:pt idx="1">
                  <c:v>25192.75</c:v>
                </c:pt>
                <c:pt idx="2">
                  <c:v>25557</c:v>
                </c:pt>
                <c:pt idx="3">
                  <c:v>25551</c:v>
                </c:pt>
                <c:pt idx="4">
                  <c:v>25368.75</c:v>
                </c:pt>
                <c:pt idx="5">
                  <c:v>25761</c:v>
                </c:pt>
                <c:pt idx="6">
                  <c:v>25629.5</c:v>
                </c:pt>
                <c:pt idx="7">
                  <c:v>25253.75</c:v>
                </c:pt>
                <c:pt idx="8">
                  <c:v>25724.75</c:v>
                </c:pt>
                <c:pt idx="9">
                  <c:v>25533.5</c:v>
                </c:pt>
                <c:pt idx="10">
                  <c:v>25590</c:v>
                </c:pt>
                <c:pt idx="11">
                  <c:v>24283.5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6944"/>
        <c:axId val="97748480"/>
      </c:lineChart>
      <c:catAx>
        <c:axId val="97746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748480"/>
        <c:crosses val="autoZero"/>
        <c:auto val="1"/>
        <c:lblAlgn val="ctr"/>
        <c:lblOffset val="100"/>
        <c:noMultiLvlLbl val="0"/>
      </c:catAx>
      <c:valAx>
        <c:axId val="97748480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74694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</xdr:row>
      <xdr:rowOff>4762</xdr:rowOff>
    </xdr:from>
    <xdr:to>
      <xdr:col>15</xdr:col>
      <xdr:colOff>95250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16</xdr:row>
      <xdr:rowOff>52387</xdr:rowOff>
    </xdr:from>
    <xdr:to>
      <xdr:col>15</xdr:col>
      <xdr:colOff>104775</xdr:colOff>
      <xdr:row>30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U27" sqref="U27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614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 s="3">
        <f>IF(AND(ISNUMBER('C614-Bus'!C8),ISNUMBER('C614-Westbound'!C8),ISNUMBER('C614-Eastbound'!C8)),SUM('C614-Bus'!C8,'C614-Westbound'!C8,'C614-Eastbound'!C8),"")</f>
        <v>24599</v>
      </c>
      <c r="F8">
        <v>2014</v>
      </c>
      <c r="G8" s="3">
        <f>SUM(31*C8,28*C9,31*C10,30*C11,31*C12,30*C13,31*C14,31*C15,30*C16,31*C17,30*C18,31*C19)/365</f>
        <v>25388.550684931506</v>
      </c>
    </row>
    <row r="9" spans="1:7" x14ac:dyDescent="0.25">
      <c r="A9" s="5"/>
      <c r="B9" t="s">
        <v>17</v>
      </c>
      <c r="C9" s="3">
        <f>IF(AND(ISNUMBER('C614-Bus'!C9),ISNUMBER('C614-Westbound'!C9),ISNUMBER('C614-Eastbound'!C9)),SUM('C614-Bus'!C9,'C614-Westbound'!C9,'C614-Eastbound'!C9),"")</f>
        <v>25082</v>
      </c>
      <c r="F9">
        <v>2015</v>
      </c>
      <c r="G9" s="3">
        <f>SUM(31*C20,28*C21,31*C22,30*C23,31*C24,30*C25,31*C26,31*C27,30*C28,31*C29,30*C30,31*C31)/365</f>
        <v>25240.783561643835</v>
      </c>
    </row>
    <row r="10" spans="1:7" x14ac:dyDescent="0.25">
      <c r="A10" s="5"/>
      <c r="B10" t="s">
        <v>18</v>
      </c>
      <c r="C10" s="3">
        <f>IF(AND(ISNUMBER('C614-Bus'!C10),ISNUMBER('C614-Westbound'!C10),ISNUMBER('C614-Eastbound'!C10)),SUM('C614-Bus'!C10,'C614-Westbound'!C10,'C614-Eastbound'!C10),"")</f>
        <v>25950</v>
      </c>
      <c r="F10">
        <v>2016</v>
      </c>
      <c r="G10" s="3">
        <f>SUM(31*C32,29*C33,31*C34,30*C35,31*C36,30*C37,31*C38,31*C39,30*C40,31*C41,30*C42,31*C43)/366</f>
        <v>25462.762295081968</v>
      </c>
    </row>
    <row r="11" spans="1:7" x14ac:dyDescent="0.25">
      <c r="A11" s="5"/>
      <c r="B11" t="s">
        <v>19</v>
      </c>
      <c r="C11" s="3">
        <f>IF(AND(ISNUMBER('C614-Bus'!C11),ISNUMBER('C614-Westbound'!C11),ISNUMBER('C614-Eastbound'!C11)),SUM('C614-Bus'!C11,'C614-Westbound'!C11,'C614-Eastbound'!C11),"")</f>
        <v>25389</v>
      </c>
      <c r="F11">
        <v>2017</v>
      </c>
      <c r="G11" s="3">
        <f>SUM(31*C44,28*C45,31*C46,30*C47,31*C48,30*C49,31*C50,31*C51,30*C52,31*C53,30*C54,31*C55)/365</f>
        <v>25195.616438356163</v>
      </c>
    </row>
    <row r="12" spans="1:7" x14ac:dyDescent="0.25">
      <c r="A12" s="5"/>
      <c r="B12" t="s">
        <v>20</v>
      </c>
      <c r="C12" s="3">
        <f>IF(AND(ISNUMBER('C614-Bus'!C12),ISNUMBER('C614-Westbound'!C12),ISNUMBER('C614-Eastbound'!C12)),SUM('C614-Bus'!C12,'C614-Westbound'!C12,'C614-Eastbound'!C12),"")</f>
        <v>25309</v>
      </c>
    </row>
    <row r="13" spans="1:7" x14ac:dyDescent="0.25">
      <c r="A13" s="5"/>
      <c r="B13" t="s">
        <v>21</v>
      </c>
      <c r="C13" s="3">
        <f>IF(AND(ISNUMBER('C614-Bus'!C13),ISNUMBER('C614-Westbound'!C13),ISNUMBER('C614-Eastbound'!C13)),SUM('C614-Bus'!C13,'C614-Westbound'!C13,'C614-Eastbound'!C13),"")</f>
        <v>25940</v>
      </c>
    </row>
    <row r="14" spans="1:7" x14ac:dyDescent="0.25">
      <c r="A14" s="5"/>
      <c r="B14" t="s">
        <v>22</v>
      </c>
      <c r="C14" s="3">
        <f>IF(AND(ISNUMBER('C614-Bus'!C14),ISNUMBER('C614-Westbound'!C14),ISNUMBER('C614-Eastbound'!C14)),SUM('C614-Bus'!C14,'C614-Westbound'!C14,'C614-Eastbound'!C14),"")</f>
        <v>25269</v>
      </c>
    </row>
    <row r="15" spans="1:7" x14ac:dyDescent="0.25">
      <c r="A15" s="5"/>
      <c r="B15" t="s">
        <v>23</v>
      </c>
      <c r="C15" s="3">
        <f>IF(AND(ISNUMBER('C614-Bus'!C15),ISNUMBER('C614-Westbound'!C15),ISNUMBER('C614-Eastbound'!C15)),SUM('C614-Bus'!C15,'C614-Westbound'!C15,'C614-Eastbound'!C15),"")</f>
        <v>25266</v>
      </c>
    </row>
    <row r="16" spans="1:7" x14ac:dyDescent="0.25">
      <c r="A16" s="5"/>
      <c r="B16" t="s">
        <v>24</v>
      </c>
      <c r="C16" s="3">
        <f>IF(AND(ISNUMBER('C614-Bus'!C16),ISNUMBER('C614-Westbound'!C16),ISNUMBER('C614-Eastbound'!C16)),SUM('C614-Bus'!C16,'C614-Westbound'!C16,'C614-Eastbound'!C16),"")</f>
        <v>25628</v>
      </c>
    </row>
    <row r="17" spans="1:7" x14ac:dyDescent="0.25">
      <c r="A17" s="5"/>
      <c r="B17" t="s">
        <v>25</v>
      </c>
      <c r="C17" s="3">
        <f>IF(AND(ISNUMBER('C614-Bus'!C17),ISNUMBER('C614-Westbound'!C17),ISNUMBER('C614-Eastbound'!C17)),SUM('C614-Bus'!C17,'C614-Westbound'!C17,'C614-Eastbound'!C17),"")</f>
        <v>25818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IF(AND(ISNUMBER('C614-Bus'!C18),ISNUMBER('C614-Westbound'!C18),ISNUMBER('C614-Eastbound'!C18)),SUM('C614-Bus'!C18,'C614-Westbound'!C18,'C614-Eastbound'!C18),"")</f>
        <v>25901</v>
      </c>
      <c r="F18" t="s">
        <v>16</v>
      </c>
      <c r="G18" s="3">
        <f t="shared" ref="G18:G29" si="0">AVERAGE(C8,C20,C32,C44)</f>
        <v>24449.25</v>
      </c>
    </row>
    <row r="19" spans="1:7" x14ac:dyDescent="0.25">
      <c r="A19" s="5"/>
      <c r="B19" t="s">
        <v>27</v>
      </c>
      <c r="C19" s="3">
        <f>IF(AND(ISNUMBER('C614-Bus'!C19),ISNUMBER('C614-Westbound'!C19),ISNUMBER('C614-Eastbound'!C19)),SUM('C614-Bus'!C19,'C614-Westbound'!C19,'C614-Eastbound'!C19),"")</f>
        <v>24524</v>
      </c>
      <c r="F19" t="s">
        <v>17</v>
      </c>
      <c r="G19" s="3">
        <f t="shared" si="0"/>
        <v>25192.75</v>
      </c>
    </row>
    <row r="20" spans="1:7" x14ac:dyDescent="0.25">
      <c r="A20" s="5">
        <v>2015</v>
      </c>
      <c r="B20" t="s">
        <v>16</v>
      </c>
      <c r="C20" s="3">
        <f>IF(AND(ISNUMBER('C614-Bus'!C20),ISNUMBER('C614-Westbound'!C20),ISNUMBER('C614-Eastbound'!C20)),SUM('C614-Bus'!C20,'C614-Westbound'!C20,'C614-Eastbound'!C20),"")</f>
        <v>24444</v>
      </c>
      <c r="F20" t="s">
        <v>18</v>
      </c>
      <c r="G20" s="3">
        <f t="shared" si="0"/>
        <v>25557</v>
      </c>
    </row>
    <row r="21" spans="1:7" x14ac:dyDescent="0.25">
      <c r="A21" s="5"/>
      <c r="B21" t="s">
        <v>17</v>
      </c>
      <c r="C21" s="3">
        <f>IF(AND(ISNUMBER('C614-Bus'!C21),ISNUMBER('C614-Westbound'!C21),ISNUMBER('C614-Eastbound'!C21)),SUM('C614-Bus'!C21,'C614-Westbound'!C21,'C614-Eastbound'!C21),"")</f>
        <v>25391</v>
      </c>
      <c r="F21" t="s">
        <v>19</v>
      </c>
      <c r="G21" s="3">
        <f t="shared" si="0"/>
        <v>25551</v>
      </c>
    </row>
    <row r="22" spans="1:7" x14ac:dyDescent="0.25">
      <c r="A22" s="5"/>
      <c r="B22" t="s">
        <v>18</v>
      </c>
      <c r="C22" s="3">
        <f>IF(AND(ISNUMBER('C614-Bus'!C22),ISNUMBER('C614-Westbound'!C22),ISNUMBER('C614-Eastbound'!C22)),SUM('C614-Bus'!C22,'C614-Westbound'!C22,'C614-Eastbound'!C22),"")</f>
        <v>25751</v>
      </c>
      <c r="F22" t="s">
        <v>20</v>
      </c>
      <c r="G22" s="3">
        <f t="shared" si="0"/>
        <v>25368.75</v>
      </c>
    </row>
    <row r="23" spans="1:7" x14ac:dyDescent="0.25">
      <c r="A23" s="5"/>
      <c r="B23" t="s">
        <v>19</v>
      </c>
      <c r="C23" s="3">
        <f>IF(AND(ISNUMBER('C614-Bus'!C23),ISNUMBER('C614-Westbound'!C23),ISNUMBER('C614-Eastbound'!C23)),SUM('C614-Bus'!C23,'C614-Westbound'!C23,'C614-Eastbound'!C23),"")</f>
        <v>25276</v>
      </c>
      <c r="F23" t="s">
        <v>21</v>
      </c>
      <c r="G23" s="3">
        <f t="shared" si="0"/>
        <v>25761</v>
      </c>
    </row>
    <row r="24" spans="1:7" x14ac:dyDescent="0.25">
      <c r="A24" s="5"/>
      <c r="B24" t="s">
        <v>20</v>
      </c>
      <c r="C24" s="3">
        <f>IF(AND(ISNUMBER('C614-Bus'!C24),ISNUMBER('C614-Westbound'!C24),ISNUMBER('C614-Eastbound'!C24)),SUM('C614-Bus'!C24,'C614-Westbound'!C24,'C614-Eastbound'!C24),"")</f>
        <v>25096</v>
      </c>
      <c r="F24" t="s">
        <v>22</v>
      </c>
      <c r="G24" s="3">
        <f t="shared" si="0"/>
        <v>25629.5</v>
      </c>
    </row>
    <row r="25" spans="1:7" x14ac:dyDescent="0.25">
      <c r="A25" s="5"/>
      <c r="B25" t="s">
        <v>21</v>
      </c>
      <c r="C25" s="3">
        <f>IF(AND(ISNUMBER('C614-Bus'!C25),ISNUMBER('C614-Westbound'!C25),ISNUMBER('C614-Eastbound'!C25)),SUM('C614-Bus'!C25,'C614-Westbound'!C25,'C614-Eastbound'!C25),"")</f>
        <v>25608</v>
      </c>
      <c r="F25" t="s">
        <v>23</v>
      </c>
      <c r="G25" s="3">
        <f t="shared" si="0"/>
        <v>25253.75</v>
      </c>
    </row>
    <row r="26" spans="1:7" x14ac:dyDescent="0.25">
      <c r="A26" s="5"/>
      <c r="B26" t="s">
        <v>22</v>
      </c>
      <c r="C26" s="3">
        <f>IF(AND(ISNUMBER('C614-Bus'!C26),ISNUMBER('C614-Westbound'!C26),ISNUMBER('C614-Eastbound'!C26)),SUM('C614-Bus'!C26,'C614-Westbound'!C26,'C614-Eastbound'!C26),"")</f>
        <v>25040</v>
      </c>
      <c r="F26" t="s">
        <v>24</v>
      </c>
      <c r="G26" s="3">
        <f t="shared" si="0"/>
        <v>25724.75</v>
      </c>
    </row>
    <row r="27" spans="1:7" x14ac:dyDescent="0.25">
      <c r="A27" s="5"/>
      <c r="B27" t="s">
        <v>23</v>
      </c>
      <c r="C27" s="3">
        <f>IF(AND(ISNUMBER('C614-Bus'!C27),ISNUMBER('C614-Westbound'!C27),ISNUMBER('C614-Eastbound'!C27)),SUM('C614-Bus'!C27,'C614-Westbound'!C27,'C614-Eastbound'!C27),"")</f>
        <v>25169</v>
      </c>
      <c r="F27" t="s">
        <v>25</v>
      </c>
      <c r="G27" s="3">
        <f t="shared" si="0"/>
        <v>25533.5</v>
      </c>
    </row>
    <row r="28" spans="1:7" x14ac:dyDescent="0.25">
      <c r="A28" s="5"/>
      <c r="B28" t="s">
        <v>24</v>
      </c>
      <c r="C28" s="3">
        <f>IF(AND(ISNUMBER('C614-Bus'!C28),ISNUMBER('C614-Westbound'!C28),ISNUMBER('C614-Eastbound'!C28)),SUM('C614-Bus'!C28,'C614-Westbound'!C28,'C614-Eastbound'!C28),"")</f>
        <v>25328</v>
      </c>
      <c r="F28" t="s">
        <v>26</v>
      </c>
      <c r="G28" s="3">
        <f t="shared" si="0"/>
        <v>25590</v>
      </c>
    </row>
    <row r="29" spans="1:7" x14ac:dyDescent="0.25">
      <c r="A29" s="5"/>
      <c r="B29" t="s">
        <v>25</v>
      </c>
      <c r="C29" s="3">
        <f>IF(AND(ISNUMBER('C614-Bus'!C29),ISNUMBER('C614-Westbound'!C29),ISNUMBER('C614-Eastbound'!C29)),SUM('C614-Bus'!C29,'C614-Westbound'!C29,'C614-Eastbound'!C29),"")</f>
        <v>25606</v>
      </c>
      <c r="F29" t="s">
        <v>27</v>
      </c>
      <c r="G29" s="3">
        <f t="shared" si="0"/>
        <v>24283.5</v>
      </c>
    </row>
    <row r="30" spans="1:7" x14ac:dyDescent="0.25">
      <c r="A30" s="5"/>
      <c r="B30" t="s">
        <v>26</v>
      </c>
      <c r="C30" s="3">
        <f>IF(AND(ISNUMBER('C614-Bus'!C30),ISNUMBER('C614-Westbound'!C30),ISNUMBER('C614-Eastbound'!C30)),SUM('C614-Bus'!C30,'C614-Westbound'!C30,'C614-Eastbound'!C30),"")</f>
        <v>25621</v>
      </c>
    </row>
    <row r="31" spans="1:7" x14ac:dyDescent="0.25">
      <c r="A31" s="5"/>
      <c r="B31" t="s">
        <v>27</v>
      </c>
      <c r="C31" s="3">
        <f>IF(AND(ISNUMBER('C614-Bus'!C31),ISNUMBER('C614-Westbound'!C31),ISNUMBER('C614-Eastbound'!C31)),SUM('C614-Bus'!C31,'C614-Westbound'!C31,'C614-Eastbound'!C31),"")</f>
        <v>24602</v>
      </c>
    </row>
    <row r="32" spans="1:7" x14ac:dyDescent="0.25">
      <c r="A32" s="5">
        <v>2016</v>
      </c>
      <c r="B32" t="s">
        <v>16</v>
      </c>
      <c r="C32" s="3">
        <f>IF(AND(ISNUMBER('C614-Bus'!C32),ISNUMBER('C614-Westbound'!C32),ISNUMBER('C614-Eastbound'!C32)),SUM('C614-Bus'!C32,'C614-Westbound'!C32,'C614-Eastbound'!C32),"")</f>
        <v>24579</v>
      </c>
    </row>
    <row r="33" spans="1:3" x14ac:dyDescent="0.25">
      <c r="A33" s="5"/>
      <c r="B33" t="s">
        <v>17</v>
      </c>
      <c r="C33" s="3">
        <f>IF(AND(ISNUMBER('C614-Bus'!C33),ISNUMBER('C614-Westbound'!C33),ISNUMBER('C614-Eastbound'!C33)),SUM('C614-Bus'!C33,'C614-Westbound'!C33,'C614-Eastbound'!C33),"")</f>
        <v>25349</v>
      </c>
    </row>
    <row r="34" spans="1:3" x14ac:dyDescent="0.25">
      <c r="A34" s="5"/>
      <c r="B34" t="s">
        <v>18</v>
      </c>
      <c r="C34" s="3">
        <f>IF(AND(ISNUMBER('C614-Bus'!C34),ISNUMBER('C614-Westbound'!C34),ISNUMBER('C614-Eastbound'!C34)),SUM('C614-Bus'!C34,'C614-Westbound'!C34,'C614-Eastbound'!C34),"")</f>
        <v>25315</v>
      </c>
    </row>
    <row r="35" spans="1:3" x14ac:dyDescent="0.25">
      <c r="A35" s="5"/>
      <c r="B35" t="s">
        <v>19</v>
      </c>
      <c r="C35" s="3">
        <f>IF(AND(ISNUMBER('C614-Bus'!C35),ISNUMBER('C614-Westbound'!C35),ISNUMBER('C614-Eastbound'!C35)),SUM('C614-Bus'!C35,'C614-Westbound'!C35,'C614-Eastbound'!C35),"")</f>
        <v>25786</v>
      </c>
    </row>
    <row r="36" spans="1:3" x14ac:dyDescent="0.25">
      <c r="A36" s="5"/>
      <c r="B36" t="s">
        <v>20</v>
      </c>
      <c r="C36" s="3">
        <f>IF(AND(ISNUMBER('C614-Bus'!C36),ISNUMBER('C614-Westbound'!C36),ISNUMBER('C614-Eastbound'!C36)),SUM('C614-Bus'!C36,'C614-Westbound'!C36,'C614-Eastbound'!C36),"")</f>
        <v>25535</v>
      </c>
    </row>
    <row r="37" spans="1:3" x14ac:dyDescent="0.25">
      <c r="A37" s="5"/>
      <c r="B37" t="s">
        <v>21</v>
      </c>
      <c r="C37" s="3">
        <f>IF(AND(ISNUMBER('C614-Bus'!C37),ISNUMBER('C614-Westbound'!C37),ISNUMBER('C614-Eastbound'!C37)),SUM('C614-Bus'!C37,'C614-Westbound'!C37,'C614-Eastbound'!C37),"")</f>
        <v>25716</v>
      </c>
    </row>
    <row r="38" spans="1:3" x14ac:dyDescent="0.25">
      <c r="A38" s="5"/>
      <c r="B38" t="s">
        <v>22</v>
      </c>
      <c r="C38" s="3">
        <f>IF(AND(ISNUMBER('C614-Bus'!C38),ISNUMBER('C614-Westbound'!C38),ISNUMBER('C614-Eastbound'!C38)),SUM('C614-Bus'!C38,'C614-Westbound'!C38,'C614-Eastbound'!C38),"")</f>
        <v>26187</v>
      </c>
    </row>
    <row r="39" spans="1:3" x14ac:dyDescent="0.25">
      <c r="A39" s="5"/>
      <c r="B39" t="s">
        <v>23</v>
      </c>
      <c r="C39" s="3">
        <f>IF(AND(ISNUMBER('C614-Bus'!C39),ISNUMBER('C614-Westbound'!C39),ISNUMBER('C614-Eastbound'!C39)),SUM('C614-Bus'!C39,'C614-Westbound'!C39,'C614-Eastbound'!C39),"")</f>
        <v>25169</v>
      </c>
    </row>
    <row r="40" spans="1:3" x14ac:dyDescent="0.25">
      <c r="A40" s="5"/>
      <c r="B40" t="s">
        <v>24</v>
      </c>
      <c r="C40" s="3">
        <f>IF(AND(ISNUMBER('C614-Bus'!C40),ISNUMBER('C614-Westbound'!C40),ISNUMBER('C614-Eastbound'!C40)),SUM('C614-Bus'!C40,'C614-Westbound'!C40,'C614-Eastbound'!C40),"")</f>
        <v>26532</v>
      </c>
    </row>
    <row r="41" spans="1:3" x14ac:dyDescent="0.25">
      <c r="A41" s="5"/>
      <c r="B41" t="s">
        <v>25</v>
      </c>
      <c r="C41" s="3">
        <f>IF(AND(ISNUMBER('C614-Bus'!C41),ISNUMBER('C614-Westbound'!C41),ISNUMBER('C614-Eastbound'!C41)),SUM('C614-Bus'!C41,'C614-Westbound'!C41,'C614-Eastbound'!C41),"")</f>
        <v>25543</v>
      </c>
    </row>
    <row r="42" spans="1:3" x14ac:dyDescent="0.25">
      <c r="A42" s="5"/>
      <c r="B42" t="s">
        <v>26</v>
      </c>
      <c r="C42" s="3">
        <f>IF(AND(ISNUMBER('C614-Bus'!C42),ISNUMBER('C614-Westbound'!C42),ISNUMBER('C614-Eastbound'!C42)),SUM('C614-Bus'!C42,'C614-Westbound'!C42,'C614-Eastbound'!C42),"")</f>
        <v>25590</v>
      </c>
    </row>
    <row r="43" spans="1:3" x14ac:dyDescent="0.25">
      <c r="A43" s="5"/>
      <c r="B43" t="s">
        <v>27</v>
      </c>
      <c r="C43" s="3">
        <f>IF(AND(ISNUMBER('C614-Bus'!C43),ISNUMBER('C614-Westbound'!C43),ISNUMBER('C614-Eastbound'!C43)),SUM('C614-Bus'!C43,'C614-Westbound'!C43,'C614-Eastbound'!C43),"")</f>
        <v>24302</v>
      </c>
    </row>
    <row r="44" spans="1:3" x14ac:dyDescent="0.25">
      <c r="A44" s="5">
        <v>2017</v>
      </c>
      <c r="B44" t="s">
        <v>16</v>
      </c>
      <c r="C44" s="3">
        <f>IF(AND(ISNUMBER('C614-Bus'!C44),ISNUMBER('C614-Westbound'!C44),ISNUMBER('C614-Eastbound'!C44)),SUM('C614-Bus'!C44,'C614-Westbound'!C44,'C614-Eastbound'!C44),"")</f>
        <v>24175</v>
      </c>
    </row>
    <row r="45" spans="1:3" x14ac:dyDescent="0.25">
      <c r="A45" s="5"/>
      <c r="B45" t="s">
        <v>17</v>
      </c>
      <c r="C45" s="3">
        <f>IF(AND(ISNUMBER('C614-Bus'!C45),ISNUMBER('C614-Westbound'!C45),ISNUMBER('C614-Eastbound'!C45)),SUM('C614-Bus'!C45,'C614-Westbound'!C45,'C614-Eastbound'!C45),"")</f>
        <v>24949</v>
      </c>
    </row>
    <row r="46" spans="1:3" x14ac:dyDescent="0.25">
      <c r="A46" s="5"/>
      <c r="B46" t="s">
        <v>18</v>
      </c>
      <c r="C46" s="3">
        <f>IF(AND(ISNUMBER('C614-Bus'!C46),ISNUMBER('C614-Westbound'!C46),ISNUMBER('C614-Eastbound'!C46)),SUM('C614-Bus'!C46,'C614-Westbound'!C46,'C614-Eastbound'!C46),"")</f>
        <v>25212</v>
      </c>
    </row>
    <row r="47" spans="1:3" x14ac:dyDescent="0.25">
      <c r="A47" s="5"/>
      <c r="B47" t="s">
        <v>19</v>
      </c>
      <c r="C47" s="3">
        <f>IF(AND(ISNUMBER('C614-Bus'!C47),ISNUMBER('C614-Westbound'!C47),ISNUMBER('C614-Eastbound'!C47)),SUM('C614-Bus'!C47,'C614-Westbound'!C47,'C614-Eastbound'!C47),"")</f>
        <v>25753</v>
      </c>
    </row>
    <row r="48" spans="1:3" x14ac:dyDescent="0.25">
      <c r="A48" s="5"/>
      <c r="B48" t="s">
        <v>20</v>
      </c>
      <c r="C48" s="3">
        <f>IF(AND(ISNUMBER('C614-Bus'!C48),ISNUMBER('C614-Westbound'!C48),ISNUMBER('C614-Eastbound'!C48)),SUM('C614-Bus'!C48,'C614-Westbound'!C48,'C614-Eastbound'!C48),"")</f>
        <v>25535</v>
      </c>
    </row>
    <row r="49" spans="1:3" x14ac:dyDescent="0.25">
      <c r="A49" s="5"/>
      <c r="B49" t="s">
        <v>21</v>
      </c>
      <c r="C49" s="3">
        <f>IF(AND(ISNUMBER('C614-Bus'!C49),ISNUMBER('C614-Westbound'!C49),ISNUMBER('C614-Eastbound'!C49)),SUM('C614-Bus'!C49,'C614-Westbound'!C49,'C614-Eastbound'!C49),"")</f>
        <v>25780</v>
      </c>
    </row>
    <row r="50" spans="1:3" x14ac:dyDescent="0.25">
      <c r="A50" s="5"/>
      <c r="B50" t="s">
        <v>22</v>
      </c>
      <c r="C50" s="3">
        <f>IF(AND(ISNUMBER('C614-Bus'!C50),ISNUMBER('C614-Westbound'!C50),ISNUMBER('C614-Eastbound'!C50)),SUM('C614-Bus'!C50,'C614-Westbound'!C50,'C614-Eastbound'!C50),"")</f>
        <v>26022</v>
      </c>
    </row>
    <row r="51" spans="1:3" x14ac:dyDescent="0.25">
      <c r="A51" s="5"/>
      <c r="B51" t="s">
        <v>23</v>
      </c>
      <c r="C51" s="3">
        <f>IF(AND(ISNUMBER('C614-Bus'!C51),ISNUMBER('C614-Westbound'!C51),ISNUMBER('C614-Eastbound'!C51)),SUM('C614-Bus'!C51,'C614-Westbound'!C51,'C614-Eastbound'!C51),"")</f>
        <v>25411</v>
      </c>
    </row>
    <row r="52" spans="1:3" x14ac:dyDescent="0.25">
      <c r="A52" s="5"/>
      <c r="B52" t="s">
        <v>24</v>
      </c>
      <c r="C52" s="3">
        <f>IF(AND(ISNUMBER('C614-Bus'!C52),ISNUMBER('C614-Westbound'!C52),ISNUMBER('C614-Eastbound'!C52)),SUM('C614-Bus'!C52,'C614-Westbound'!C52,'C614-Eastbound'!C52),"")</f>
        <v>25411</v>
      </c>
    </row>
    <row r="53" spans="1:3" x14ac:dyDescent="0.25">
      <c r="A53" s="5"/>
      <c r="B53" t="s">
        <v>25</v>
      </c>
      <c r="C53" s="3">
        <f>IF(AND(ISNUMBER('C614-Bus'!C53),ISNUMBER('C614-Westbound'!C53),ISNUMBER('C614-Eastbound'!C53)),SUM('C614-Bus'!C53,'C614-Westbound'!C53,'C614-Eastbound'!C53),"")</f>
        <v>25167</v>
      </c>
    </row>
    <row r="54" spans="1:3" x14ac:dyDescent="0.25">
      <c r="A54" s="5"/>
      <c r="B54" t="s">
        <v>26</v>
      </c>
      <c r="C54" s="3">
        <f>IF(AND(ISNUMBER('C614-Bus'!C54),ISNUMBER('C614-Westbound'!C54),ISNUMBER('C614-Eastbound'!C54)),SUM('C614-Bus'!C54,'C614-Westbound'!C54,'C614-Eastbound'!C54),"")</f>
        <v>25248</v>
      </c>
    </row>
    <row r="55" spans="1:3" x14ac:dyDescent="0.25">
      <c r="A55" s="5"/>
      <c r="B55" t="s">
        <v>27</v>
      </c>
      <c r="C55" s="3">
        <f>IF(AND(ISNUMBER('C614-Bus'!C55),ISNUMBER('C614-Westbound'!C55),ISNUMBER('C614-Eastbound'!C55)),SUM('C614-Bus'!C55,'C614-Westbound'!C55,'C614-Eastbound'!C55),"")</f>
        <v>23706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614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0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>
        <f>'Full Data'!E5</f>
        <v>941</v>
      </c>
      <c r="F8">
        <v>2014</v>
      </c>
      <c r="G8" s="3">
        <f>SUM(31*C8,28*C9,31*C10,30*C11,31*C12,30*C13,31*C14,31*C15,30*C16,31*C17,30*C18,31*C19)/365</f>
        <v>967.73150684931511</v>
      </c>
    </row>
    <row r="9" spans="1:7" x14ac:dyDescent="0.25">
      <c r="A9" s="5"/>
      <c r="B9" t="s">
        <v>17</v>
      </c>
      <c r="C9">
        <f>'Full Data'!E6</f>
        <v>1186</v>
      </c>
      <c r="F9">
        <v>2015</v>
      </c>
      <c r="G9" s="3">
        <f>SUM(31*C20,28*C21,31*C22,30*C23,31*C24,30*C25,31*C26,31*C27,30*C28,31*C29,30*C30,31*C31)/365</f>
        <v>687.03835616438357</v>
      </c>
    </row>
    <row r="10" spans="1:7" x14ac:dyDescent="0.25">
      <c r="A10" s="5"/>
      <c r="B10" t="s">
        <v>18</v>
      </c>
      <c r="C10">
        <f>'Full Data'!E7</f>
        <v>894</v>
      </c>
      <c r="F10">
        <v>2016</v>
      </c>
      <c r="G10" s="3">
        <f>SUM(31*C32,29*C33,31*C34,30*C35,31*C36,30*C37,31*C38,31*C39,30*C40,31*C41,30*C42,31*C43)/366</f>
        <v>717.97814207650276</v>
      </c>
    </row>
    <row r="11" spans="1:7" x14ac:dyDescent="0.25">
      <c r="A11" s="5"/>
      <c r="B11" t="s">
        <v>19</v>
      </c>
      <c r="C11">
        <f>'Full Data'!E8</f>
        <v>795</v>
      </c>
      <c r="F11">
        <v>2017</v>
      </c>
      <c r="G11" s="3">
        <f>SUM(31*C44,28*C45,31*C46,30*C47,31*C48,30*C49,31*C50,31*C51,30*C52,31*C53,30*C54,31*C55)/365</f>
        <v>660.35068493150686</v>
      </c>
    </row>
    <row r="12" spans="1:7" x14ac:dyDescent="0.25">
      <c r="A12" s="5"/>
      <c r="B12" t="s">
        <v>20</v>
      </c>
      <c r="C12">
        <f>'Full Data'!E9</f>
        <v>912</v>
      </c>
    </row>
    <row r="13" spans="1:7" x14ac:dyDescent="0.25">
      <c r="A13" s="5"/>
      <c r="B13" t="s">
        <v>21</v>
      </c>
      <c r="C13">
        <f>'Full Data'!E10</f>
        <v>1086</v>
      </c>
    </row>
    <row r="14" spans="1:7" x14ac:dyDescent="0.25">
      <c r="A14" s="5"/>
      <c r="B14" t="s">
        <v>22</v>
      </c>
      <c r="C14">
        <f>'Full Data'!E11</f>
        <v>957</v>
      </c>
    </row>
    <row r="15" spans="1:7" x14ac:dyDescent="0.25">
      <c r="A15" s="5"/>
      <c r="B15" t="s">
        <v>23</v>
      </c>
      <c r="C15">
        <f>'Full Data'!E12</f>
        <v>741</v>
      </c>
    </row>
    <row r="16" spans="1:7" x14ac:dyDescent="0.25">
      <c r="A16" s="5"/>
      <c r="B16" t="s">
        <v>24</v>
      </c>
      <c r="C16">
        <f>'Full Data'!E13</f>
        <v>1262</v>
      </c>
    </row>
    <row r="17" spans="1:7" x14ac:dyDescent="0.25">
      <c r="A17" s="5"/>
      <c r="B17" t="s">
        <v>25</v>
      </c>
      <c r="C17">
        <f>'Full Data'!E14</f>
        <v>931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Data'!E15</f>
        <v>1072</v>
      </c>
      <c r="F18" t="s">
        <v>16</v>
      </c>
      <c r="G18" s="3">
        <f t="shared" ref="G18:G29" si="0">AVERAGE(C8,C20,C32,C44)</f>
        <v>705</v>
      </c>
    </row>
    <row r="19" spans="1:7" x14ac:dyDescent="0.25">
      <c r="A19" s="5"/>
      <c r="B19" t="s">
        <v>27</v>
      </c>
      <c r="C19">
        <f>'Full Data'!E16</f>
        <v>868</v>
      </c>
      <c r="F19" t="s">
        <v>17</v>
      </c>
      <c r="G19" s="3">
        <f t="shared" si="0"/>
        <v>781.25</v>
      </c>
    </row>
    <row r="20" spans="1:7" x14ac:dyDescent="0.25">
      <c r="A20" s="5">
        <v>2015</v>
      </c>
      <c r="B20" t="s">
        <v>16</v>
      </c>
      <c r="C20">
        <f>'Full Data'!E17</f>
        <v>691</v>
      </c>
      <c r="F20" t="s">
        <v>18</v>
      </c>
      <c r="G20" s="3">
        <f t="shared" si="0"/>
        <v>718</v>
      </c>
    </row>
    <row r="21" spans="1:7" x14ac:dyDescent="0.25">
      <c r="A21" s="5"/>
      <c r="B21" t="s">
        <v>17</v>
      </c>
      <c r="C21">
        <f>'Full Data'!E18</f>
        <v>712</v>
      </c>
      <c r="F21" t="s">
        <v>19</v>
      </c>
      <c r="G21" s="3">
        <f t="shared" si="0"/>
        <v>696.5</v>
      </c>
    </row>
    <row r="22" spans="1:7" x14ac:dyDescent="0.25">
      <c r="A22" s="5"/>
      <c r="B22" t="s">
        <v>18</v>
      </c>
      <c r="C22">
        <f>'Full Data'!E19</f>
        <v>695</v>
      </c>
      <c r="F22" t="s">
        <v>20</v>
      </c>
      <c r="G22" s="3">
        <f t="shared" si="0"/>
        <v>747.25</v>
      </c>
    </row>
    <row r="23" spans="1:7" x14ac:dyDescent="0.25">
      <c r="A23" s="5"/>
      <c r="B23" t="s">
        <v>19</v>
      </c>
      <c r="C23">
        <f>'Full Data'!E20</f>
        <v>682</v>
      </c>
      <c r="F23" t="s">
        <v>21</v>
      </c>
      <c r="G23" s="3">
        <f t="shared" si="0"/>
        <v>816</v>
      </c>
    </row>
    <row r="24" spans="1:7" x14ac:dyDescent="0.25">
      <c r="A24" s="5"/>
      <c r="B24" t="s">
        <v>20</v>
      </c>
      <c r="C24">
        <f>'Full Data'!E21</f>
        <v>699</v>
      </c>
      <c r="F24" t="s">
        <v>22</v>
      </c>
      <c r="G24" s="3">
        <f t="shared" si="0"/>
        <v>783.5</v>
      </c>
    </row>
    <row r="25" spans="1:7" x14ac:dyDescent="0.25">
      <c r="A25" s="5"/>
      <c r="B25" t="s">
        <v>21</v>
      </c>
      <c r="C25">
        <f>'Full Data'!E22</f>
        <v>754</v>
      </c>
      <c r="F25" t="s">
        <v>23</v>
      </c>
      <c r="G25" s="3">
        <f t="shared" si="0"/>
        <v>674.25</v>
      </c>
    </row>
    <row r="26" spans="1:7" x14ac:dyDescent="0.25">
      <c r="A26" s="5"/>
      <c r="B26" t="s">
        <v>22</v>
      </c>
      <c r="C26">
        <f>'Full Data'!E23</f>
        <v>728</v>
      </c>
      <c r="F26" t="s">
        <v>24</v>
      </c>
      <c r="G26" s="3">
        <f t="shared" si="0"/>
        <v>1018.75</v>
      </c>
    </row>
    <row r="27" spans="1:7" x14ac:dyDescent="0.25">
      <c r="A27" s="5"/>
      <c r="B27" t="s">
        <v>23</v>
      </c>
      <c r="C27">
        <f>'Full Data'!E24</f>
        <v>644</v>
      </c>
      <c r="F27" t="s">
        <v>25</v>
      </c>
      <c r="G27" s="3">
        <f t="shared" si="0"/>
        <v>718.25</v>
      </c>
    </row>
    <row r="28" spans="1:7" x14ac:dyDescent="0.25">
      <c r="A28" s="5"/>
      <c r="B28" t="s">
        <v>24</v>
      </c>
      <c r="C28">
        <f>'Full Data'!E25</f>
        <v>683</v>
      </c>
      <c r="F28" t="s">
        <v>26</v>
      </c>
      <c r="G28" s="3">
        <f t="shared" si="0"/>
        <v>757</v>
      </c>
    </row>
    <row r="29" spans="1:7" x14ac:dyDescent="0.25">
      <c r="A29" s="5"/>
      <c r="B29" t="s">
        <v>25</v>
      </c>
      <c r="C29">
        <f>'Full Data'!E26</f>
        <v>672</v>
      </c>
      <c r="F29" t="s">
        <v>27</v>
      </c>
      <c r="G29" s="3">
        <f t="shared" si="0"/>
        <v>694.75</v>
      </c>
    </row>
    <row r="30" spans="1:7" x14ac:dyDescent="0.25">
      <c r="A30" s="5"/>
      <c r="B30" t="s">
        <v>26</v>
      </c>
      <c r="C30">
        <f>'Full Data'!E27</f>
        <v>664</v>
      </c>
    </row>
    <row r="31" spans="1:7" x14ac:dyDescent="0.25">
      <c r="A31" s="5"/>
      <c r="B31" t="s">
        <v>27</v>
      </c>
      <c r="C31">
        <f>'Full Data'!E28</f>
        <v>624</v>
      </c>
    </row>
    <row r="32" spans="1:7" x14ac:dyDescent="0.25">
      <c r="A32" s="5">
        <v>2016</v>
      </c>
      <c r="B32" t="s">
        <v>16</v>
      </c>
      <c r="C32">
        <f>'Full Data'!E29</f>
        <v>596</v>
      </c>
    </row>
    <row r="33" spans="1:3" x14ac:dyDescent="0.25">
      <c r="A33" s="5"/>
      <c r="B33" t="s">
        <v>17</v>
      </c>
      <c r="C33">
        <f>'Full Data'!E30</f>
        <v>625</v>
      </c>
    </row>
    <row r="34" spans="1:3" x14ac:dyDescent="0.25">
      <c r="A34" s="5"/>
      <c r="B34" t="s">
        <v>18</v>
      </c>
      <c r="C34">
        <f>'Full Data'!E31</f>
        <v>625</v>
      </c>
    </row>
    <row r="35" spans="1:3" x14ac:dyDescent="0.25">
      <c r="A35" s="5"/>
      <c r="B35" t="s">
        <v>19</v>
      </c>
      <c r="C35">
        <f>'Full Data'!E32</f>
        <v>671</v>
      </c>
    </row>
    <row r="36" spans="1:3" x14ac:dyDescent="0.25">
      <c r="A36" s="5"/>
      <c r="B36" t="s">
        <v>20</v>
      </c>
      <c r="C36">
        <f>'Full Data'!E33</f>
        <v>689</v>
      </c>
    </row>
    <row r="37" spans="1:3" x14ac:dyDescent="0.25">
      <c r="A37" s="5"/>
      <c r="B37" t="s">
        <v>21</v>
      </c>
      <c r="C37">
        <f>'Full Data'!E34</f>
        <v>703</v>
      </c>
    </row>
    <row r="38" spans="1:3" x14ac:dyDescent="0.25">
      <c r="A38" s="5"/>
      <c r="B38" t="s">
        <v>22</v>
      </c>
      <c r="C38">
        <f>'Full Data'!E35</f>
        <v>735</v>
      </c>
    </row>
    <row r="39" spans="1:3" x14ac:dyDescent="0.25">
      <c r="A39" s="5"/>
      <c r="B39" t="s">
        <v>23</v>
      </c>
      <c r="C39">
        <f>'Full Data'!E36</f>
        <v>644</v>
      </c>
    </row>
    <row r="40" spans="1:3" x14ac:dyDescent="0.25">
      <c r="A40" s="5"/>
      <c r="B40" t="s">
        <v>24</v>
      </c>
      <c r="C40">
        <f>'Full Data'!E37</f>
        <v>1431</v>
      </c>
    </row>
    <row r="41" spans="1:3" x14ac:dyDescent="0.25">
      <c r="A41" s="5"/>
      <c r="B41" t="s">
        <v>25</v>
      </c>
      <c r="C41">
        <f>'Full Data'!E38</f>
        <v>609</v>
      </c>
    </row>
    <row r="42" spans="1:3" x14ac:dyDescent="0.25">
      <c r="A42" s="5"/>
      <c r="B42" t="s">
        <v>26</v>
      </c>
      <c r="C42">
        <f>'Full Data'!E39</f>
        <v>633</v>
      </c>
    </row>
    <row r="43" spans="1:3" x14ac:dyDescent="0.25">
      <c r="A43" s="5"/>
      <c r="B43" t="s">
        <v>27</v>
      </c>
      <c r="C43">
        <f>'Full Data'!E40</f>
        <v>667</v>
      </c>
    </row>
    <row r="44" spans="1:3" x14ac:dyDescent="0.25">
      <c r="A44" s="5">
        <v>2017</v>
      </c>
      <c r="B44" t="s">
        <v>16</v>
      </c>
      <c r="C44">
        <f>'Full Data'!E41</f>
        <v>592</v>
      </c>
    </row>
    <row r="45" spans="1:3" x14ac:dyDescent="0.25">
      <c r="A45" s="5"/>
      <c r="B45" t="s">
        <v>17</v>
      </c>
      <c r="C45">
        <f>'Full Data'!E42</f>
        <v>602</v>
      </c>
    </row>
    <row r="46" spans="1:3" x14ac:dyDescent="0.25">
      <c r="A46" s="5"/>
      <c r="B46" t="s">
        <v>18</v>
      </c>
      <c r="C46">
        <f>'Full Data'!E43</f>
        <v>658</v>
      </c>
    </row>
    <row r="47" spans="1:3" x14ac:dyDescent="0.25">
      <c r="A47" s="5"/>
      <c r="B47" t="s">
        <v>19</v>
      </c>
      <c r="C47">
        <f>'Full Data'!E44</f>
        <v>638</v>
      </c>
    </row>
    <row r="48" spans="1:3" x14ac:dyDescent="0.25">
      <c r="A48" s="5"/>
      <c r="B48" t="s">
        <v>20</v>
      </c>
      <c r="C48">
        <f>'Full Data'!E45</f>
        <v>689</v>
      </c>
    </row>
    <row r="49" spans="1:3" x14ac:dyDescent="0.25">
      <c r="A49" s="5"/>
      <c r="B49" t="s">
        <v>21</v>
      </c>
      <c r="C49">
        <f>'Full Data'!E46</f>
        <v>721</v>
      </c>
    </row>
    <row r="50" spans="1:3" x14ac:dyDescent="0.25">
      <c r="A50" s="5"/>
      <c r="B50" t="s">
        <v>22</v>
      </c>
      <c r="C50">
        <f>'Full Data'!E47</f>
        <v>714</v>
      </c>
    </row>
    <row r="51" spans="1:3" x14ac:dyDescent="0.25">
      <c r="A51" s="5"/>
      <c r="B51" t="s">
        <v>23</v>
      </c>
      <c r="C51">
        <f>'Full Data'!E48</f>
        <v>668</v>
      </c>
    </row>
    <row r="52" spans="1:3" x14ac:dyDescent="0.25">
      <c r="A52" s="5"/>
      <c r="B52" t="s">
        <v>24</v>
      </c>
      <c r="C52">
        <f>'Full Data'!E49</f>
        <v>699</v>
      </c>
    </row>
    <row r="53" spans="1:3" x14ac:dyDescent="0.25">
      <c r="A53" s="5"/>
      <c r="B53" t="s">
        <v>25</v>
      </c>
      <c r="C53">
        <f>'Full Data'!E50</f>
        <v>661</v>
      </c>
    </row>
    <row r="54" spans="1:3" x14ac:dyDescent="0.25">
      <c r="A54" s="5"/>
      <c r="B54" t="s">
        <v>26</v>
      </c>
      <c r="C54">
        <f>'Full Data'!E51</f>
        <v>659</v>
      </c>
    </row>
    <row r="55" spans="1:3" x14ac:dyDescent="0.25">
      <c r="A55" s="5"/>
      <c r="B55" t="s">
        <v>27</v>
      </c>
      <c r="C55">
        <f>'Full Data'!E52</f>
        <v>620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614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>
        <f>'Full Data'!D5</f>
        <v>11455</v>
      </c>
      <c r="F8">
        <v>2014</v>
      </c>
      <c r="G8" s="3">
        <f>SUM(31*C8,28*C9,31*C10,30*C11,31*C12,30*C13,31*C14,31*C15,30*C16,31*C17,30*C18,31*C19)/365</f>
        <v>11896.613698630137</v>
      </c>
    </row>
    <row r="9" spans="1:7" x14ac:dyDescent="0.25">
      <c r="A9" s="5"/>
      <c r="B9" t="s">
        <v>17</v>
      </c>
      <c r="C9">
        <f>'Full Data'!D6</f>
        <v>11390</v>
      </c>
      <c r="F9">
        <v>2015</v>
      </c>
      <c r="G9" s="3">
        <f>SUM(31*C20,28*C21,31*C22,30*C23,31*C24,30*C25,31*C26,31*C27,30*C28,31*C29,30*C30,31*C31)/365</f>
        <v>12047.849315068494</v>
      </c>
    </row>
    <row r="10" spans="1:7" x14ac:dyDescent="0.25">
      <c r="A10" s="5"/>
      <c r="B10" t="s">
        <v>18</v>
      </c>
      <c r="C10">
        <f>'Full Data'!D7</f>
        <v>12172</v>
      </c>
      <c r="F10">
        <v>2016</v>
      </c>
      <c r="G10" s="3">
        <f>SUM(31*C32,29*C33,31*C34,30*C35,31*C36,30*C37,31*C38,31*C39,30*C40,31*C41,30*C42,31*C43)/366</f>
        <v>12209.062841530054</v>
      </c>
    </row>
    <row r="11" spans="1:7" x14ac:dyDescent="0.25">
      <c r="A11" s="5"/>
      <c r="B11" t="s">
        <v>19</v>
      </c>
      <c r="C11">
        <f>'Full Data'!D8</f>
        <v>12141</v>
      </c>
      <c r="F11">
        <v>2017</v>
      </c>
      <c r="G11" s="3">
        <f>SUM(31*C44,28*C45,31*C46,30*C47,31*C48,30*C49,31*C50,31*C51,30*C52,31*C53,30*C54,31*C55)/365</f>
        <v>12159.775342465753</v>
      </c>
    </row>
    <row r="12" spans="1:7" x14ac:dyDescent="0.25">
      <c r="A12" s="5"/>
      <c r="B12" t="s">
        <v>20</v>
      </c>
      <c r="C12">
        <f>'Full Data'!D9</f>
        <v>11915</v>
      </c>
    </row>
    <row r="13" spans="1:7" x14ac:dyDescent="0.25">
      <c r="A13" s="5"/>
      <c r="B13" t="s">
        <v>21</v>
      </c>
      <c r="C13">
        <f>'Full Data'!D10</f>
        <v>12090</v>
      </c>
    </row>
    <row r="14" spans="1:7" x14ac:dyDescent="0.25">
      <c r="A14" s="5"/>
      <c r="B14" t="s">
        <v>22</v>
      </c>
      <c r="C14">
        <f>'Full Data'!D11</f>
        <v>11852</v>
      </c>
    </row>
    <row r="15" spans="1:7" x14ac:dyDescent="0.25">
      <c r="A15" s="5"/>
      <c r="B15" t="s">
        <v>23</v>
      </c>
      <c r="C15">
        <f>'Full Data'!D12</f>
        <v>12227</v>
      </c>
    </row>
    <row r="16" spans="1:7" x14ac:dyDescent="0.25">
      <c r="A16" s="5"/>
      <c r="B16" t="s">
        <v>24</v>
      </c>
      <c r="C16">
        <f>'Full Data'!D13</f>
        <v>11761</v>
      </c>
    </row>
    <row r="17" spans="1:7" x14ac:dyDescent="0.25">
      <c r="A17" s="5"/>
      <c r="B17" t="s">
        <v>25</v>
      </c>
      <c r="C17">
        <f>'Full Data'!D14</f>
        <v>12022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Data'!D15</f>
        <v>12080</v>
      </c>
      <c r="F18" t="s">
        <v>16</v>
      </c>
      <c r="G18" s="3">
        <f t="shared" ref="G18:G29" si="0">AVERAGE(C8,C20,C32,C44)</f>
        <v>11631</v>
      </c>
    </row>
    <row r="19" spans="1:7" x14ac:dyDescent="0.25">
      <c r="A19" s="5"/>
      <c r="B19" t="s">
        <v>27</v>
      </c>
      <c r="C19">
        <f>'Full Data'!D16</f>
        <v>11621</v>
      </c>
      <c r="F19" t="s">
        <v>17</v>
      </c>
      <c r="G19" s="3">
        <f t="shared" si="0"/>
        <v>11965.75</v>
      </c>
    </row>
    <row r="20" spans="1:7" x14ac:dyDescent="0.25">
      <c r="A20" s="5">
        <v>2015</v>
      </c>
      <c r="B20" t="s">
        <v>16</v>
      </c>
      <c r="C20">
        <f>'Full Data'!D17</f>
        <v>11610</v>
      </c>
      <c r="F20" t="s">
        <v>18</v>
      </c>
      <c r="G20" s="3">
        <f t="shared" si="0"/>
        <v>12195.25</v>
      </c>
    </row>
    <row r="21" spans="1:7" x14ac:dyDescent="0.25">
      <c r="A21" s="5"/>
      <c r="B21" t="s">
        <v>17</v>
      </c>
      <c r="C21">
        <f>'Full Data'!D18</f>
        <v>12080</v>
      </c>
      <c r="F21" t="s">
        <v>19</v>
      </c>
      <c r="G21" s="3">
        <f t="shared" si="0"/>
        <v>12263</v>
      </c>
    </row>
    <row r="22" spans="1:7" x14ac:dyDescent="0.25">
      <c r="A22" s="5"/>
      <c r="B22" t="s">
        <v>18</v>
      </c>
      <c r="C22">
        <f>'Full Data'!D19</f>
        <v>12172</v>
      </c>
      <c r="F22" t="s">
        <v>20</v>
      </c>
      <c r="G22" s="3">
        <f t="shared" si="0"/>
        <v>12081</v>
      </c>
    </row>
    <row r="23" spans="1:7" x14ac:dyDescent="0.25">
      <c r="A23" s="5"/>
      <c r="B23" t="s">
        <v>19</v>
      </c>
      <c r="C23">
        <f>'Full Data'!D20</f>
        <v>12141</v>
      </c>
      <c r="F23" t="s">
        <v>21</v>
      </c>
      <c r="G23" s="3">
        <f t="shared" si="0"/>
        <v>12203.25</v>
      </c>
    </row>
    <row r="24" spans="1:7" x14ac:dyDescent="0.25">
      <c r="A24" s="5"/>
      <c r="B24" t="s">
        <v>20</v>
      </c>
      <c r="C24">
        <f>'Full Data'!D21</f>
        <v>11915</v>
      </c>
      <c r="F24" t="s">
        <v>22</v>
      </c>
      <c r="G24" s="3">
        <f t="shared" si="0"/>
        <v>12203</v>
      </c>
    </row>
    <row r="25" spans="1:7" x14ac:dyDescent="0.25">
      <c r="A25" s="5"/>
      <c r="B25" t="s">
        <v>21</v>
      </c>
      <c r="C25">
        <f>'Full Data'!D22</f>
        <v>12090</v>
      </c>
      <c r="F25" t="s">
        <v>23</v>
      </c>
      <c r="G25" s="3">
        <f t="shared" si="0"/>
        <v>12261</v>
      </c>
    </row>
    <row r="26" spans="1:7" x14ac:dyDescent="0.25">
      <c r="A26" s="5"/>
      <c r="B26" t="s">
        <v>22</v>
      </c>
      <c r="C26">
        <f>'Full Data'!D23</f>
        <v>11852</v>
      </c>
      <c r="F26" t="s">
        <v>24</v>
      </c>
      <c r="G26" s="3">
        <f t="shared" si="0"/>
        <v>12099.75</v>
      </c>
    </row>
    <row r="27" spans="1:7" x14ac:dyDescent="0.25">
      <c r="A27" s="5"/>
      <c r="B27" t="s">
        <v>23</v>
      </c>
      <c r="C27">
        <f>'Full Data'!D24</f>
        <v>12227</v>
      </c>
      <c r="F27" t="s">
        <v>25</v>
      </c>
      <c r="G27" s="3">
        <f t="shared" si="0"/>
        <v>12162.5</v>
      </c>
    </row>
    <row r="28" spans="1:7" x14ac:dyDescent="0.25">
      <c r="A28" s="5"/>
      <c r="B28" t="s">
        <v>24</v>
      </c>
      <c r="C28">
        <f>'Full Data'!D25</f>
        <v>12118</v>
      </c>
      <c r="F28" t="s">
        <v>26</v>
      </c>
      <c r="G28" s="3">
        <f t="shared" si="0"/>
        <v>12162.25</v>
      </c>
    </row>
    <row r="29" spans="1:7" x14ac:dyDescent="0.25">
      <c r="A29" s="5"/>
      <c r="B29" t="s">
        <v>25</v>
      </c>
      <c r="C29">
        <f>'Full Data'!D26</f>
        <v>12273</v>
      </c>
      <c r="F29" t="s">
        <v>27</v>
      </c>
      <c r="G29" s="3">
        <f t="shared" si="0"/>
        <v>11714.75</v>
      </c>
    </row>
    <row r="30" spans="1:7" x14ac:dyDescent="0.25">
      <c r="A30" s="5"/>
      <c r="B30" t="s">
        <v>26</v>
      </c>
      <c r="C30">
        <f>'Full Data'!D27</f>
        <v>12236</v>
      </c>
    </row>
    <row r="31" spans="1:7" x14ac:dyDescent="0.25">
      <c r="A31" s="5"/>
      <c r="B31" t="s">
        <v>27</v>
      </c>
      <c r="C31">
        <f>'Full Data'!D28</f>
        <v>11876</v>
      </c>
    </row>
    <row r="32" spans="1:7" x14ac:dyDescent="0.25">
      <c r="A32" s="5">
        <v>2016</v>
      </c>
      <c r="B32" t="s">
        <v>16</v>
      </c>
      <c r="C32">
        <f>'Full Data'!D29</f>
        <v>11719</v>
      </c>
    </row>
    <row r="33" spans="1:3" x14ac:dyDescent="0.25">
      <c r="A33" s="5"/>
      <c r="B33" t="s">
        <v>17</v>
      </c>
      <c r="C33">
        <f>'Full Data'!D30</f>
        <v>12196</v>
      </c>
    </row>
    <row r="34" spans="1:3" x14ac:dyDescent="0.25">
      <c r="A34" s="5"/>
      <c r="B34" t="s">
        <v>18</v>
      </c>
      <c r="C34">
        <f>'Full Data'!D31</f>
        <v>12165</v>
      </c>
    </row>
    <row r="35" spans="1:3" x14ac:dyDescent="0.25">
      <c r="A35" s="5"/>
      <c r="B35" t="s">
        <v>19</v>
      </c>
      <c r="C35">
        <f>'Full Data'!D32</f>
        <v>12385</v>
      </c>
    </row>
    <row r="36" spans="1:3" x14ac:dyDescent="0.25">
      <c r="A36" s="5"/>
      <c r="B36" t="s">
        <v>20</v>
      </c>
      <c r="C36">
        <f>'Full Data'!D33</f>
        <v>12247</v>
      </c>
    </row>
    <row r="37" spans="1:3" x14ac:dyDescent="0.25">
      <c r="A37" s="5"/>
      <c r="B37" t="s">
        <v>21</v>
      </c>
      <c r="C37">
        <f>'Full Data'!D34</f>
        <v>12282</v>
      </c>
    </row>
    <row r="38" spans="1:3" x14ac:dyDescent="0.25">
      <c r="A38" s="5"/>
      <c r="B38" t="s">
        <v>22</v>
      </c>
      <c r="C38">
        <f>'Full Data'!D35</f>
        <v>12548</v>
      </c>
    </row>
    <row r="39" spans="1:3" x14ac:dyDescent="0.25">
      <c r="A39" s="5"/>
      <c r="B39" t="s">
        <v>23</v>
      </c>
      <c r="C39">
        <f>'Full Data'!D36</f>
        <v>12227</v>
      </c>
    </row>
    <row r="40" spans="1:3" x14ac:dyDescent="0.25">
      <c r="A40" s="5"/>
      <c r="B40" t="s">
        <v>24</v>
      </c>
      <c r="C40">
        <f>'Full Data'!D37</f>
        <v>12370</v>
      </c>
    </row>
    <row r="41" spans="1:3" x14ac:dyDescent="0.25">
      <c r="A41" s="5"/>
      <c r="B41" t="s">
        <v>25</v>
      </c>
      <c r="C41">
        <f>'Full Data'!D38</f>
        <v>12273</v>
      </c>
    </row>
    <row r="42" spans="1:3" x14ac:dyDescent="0.25">
      <c r="A42" s="5"/>
      <c r="B42" t="s">
        <v>26</v>
      </c>
      <c r="C42">
        <f>'Full Data'!D39</f>
        <v>12236</v>
      </c>
    </row>
    <row r="43" spans="1:3" x14ac:dyDescent="0.25">
      <c r="A43" s="5"/>
      <c r="B43" t="s">
        <v>27</v>
      </c>
      <c r="C43">
        <f>'Full Data'!D40</f>
        <v>11874</v>
      </c>
    </row>
    <row r="44" spans="1:3" x14ac:dyDescent="0.25">
      <c r="A44" s="5">
        <v>2017</v>
      </c>
      <c r="B44" t="s">
        <v>16</v>
      </c>
      <c r="C44">
        <f>'Full Data'!D41</f>
        <v>11740</v>
      </c>
    </row>
    <row r="45" spans="1:3" x14ac:dyDescent="0.25">
      <c r="A45" s="5"/>
      <c r="B45" t="s">
        <v>17</v>
      </c>
      <c r="C45">
        <f>'Full Data'!D42</f>
        <v>12197</v>
      </c>
    </row>
    <row r="46" spans="1:3" x14ac:dyDescent="0.25">
      <c r="A46" s="5"/>
      <c r="B46" t="s">
        <v>18</v>
      </c>
      <c r="C46">
        <f>'Full Data'!D43</f>
        <v>12272</v>
      </c>
    </row>
    <row r="47" spans="1:3" x14ac:dyDescent="0.25">
      <c r="A47" s="5"/>
      <c r="B47" t="s">
        <v>19</v>
      </c>
      <c r="C47">
        <f>'Full Data'!D44</f>
        <v>12385</v>
      </c>
    </row>
    <row r="48" spans="1:3" x14ac:dyDescent="0.25">
      <c r="A48" s="5"/>
      <c r="B48" t="s">
        <v>20</v>
      </c>
      <c r="C48">
        <f>'Full Data'!D45</f>
        <v>12247</v>
      </c>
    </row>
    <row r="49" spans="1:3" x14ac:dyDescent="0.25">
      <c r="A49" s="5"/>
      <c r="B49" t="s">
        <v>21</v>
      </c>
      <c r="C49">
        <f>'Full Data'!D46</f>
        <v>12351</v>
      </c>
    </row>
    <row r="50" spans="1:3" x14ac:dyDescent="0.25">
      <c r="A50" s="5"/>
      <c r="B50" t="s">
        <v>22</v>
      </c>
      <c r="C50">
        <f>'Full Data'!D47</f>
        <v>12560</v>
      </c>
    </row>
    <row r="51" spans="1:3" x14ac:dyDescent="0.25">
      <c r="A51" s="5"/>
      <c r="B51" t="s">
        <v>23</v>
      </c>
      <c r="C51">
        <f>'Full Data'!D48</f>
        <v>12363</v>
      </c>
    </row>
    <row r="52" spans="1:3" x14ac:dyDescent="0.25">
      <c r="A52" s="5"/>
      <c r="B52" t="s">
        <v>24</v>
      </c>
      <c r="C52">
        <f>'Full Data'!D49</f>
        <v>12150</v>
      </c>
    </row>
    <row r="53" spans="1:3" x14ac:dyDescent="0.25">
      <c r="A53" s="5"/>
      <c r="B53" t="s">
        <v>25</v>
      </c>
      <c r="C53">
        <f>'Full Data'!D50</f>
        <v>12082</v>
      </c>
    </row>
    <row r="54" spans="1:3" x14ac:dyDescent="0.25">
      <c r="A54" s="5"/>
      <c r="B54" t="s">
        <v>26</v>
      </c>
      <c r="C54">
        <f>'Full Data'!D51</f>
        <v>12097</v>
      </c>
    </row>
    <row r="55" spans="1:3" x14ac:dyDescent="0.25">
      <c r="A55" s="5"/>
      <c r="B55" t="s">
        <v>27</v>
      </c>
      <c r="C55">
        <f>'Full Data'!D52</f>
        <v>11488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614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>
        <f>'Full Data'!C5</f>
        <v>12203</v>
      </c>
      <c r="F8">
        <v>2014</v>
      </c>
      <c r="G8" s="3">
        <f>SUM(31*C8,28*C9,31*C10,30*C11,31*C12,30*C13,31*C14,31*C15,30*C16,31*C17,30*C18,31*C19)/365</f>
        <v>12524.205479452055</v>
      </c>
    </row>
    <row r="9" spans="1:7" x14ac:dyDescent="0.25">
      <c r="A9" s="5"/>
      <c r="B9" t="s">
        <v>17</v>
      </c>
      <c r="C9">
        <f>'Full Data'!C6</f>
        <v>12506</v>
      </c>
      <c r="F9">
        <v>2015</v>
      </c>
      <c r="G9" s="3">
        <f>SUM(31*C20,28*C21,31*C22,30*C23,31*C24,30*C25,31*C26,31*C27,30*C28,31*C29,30*C30,31*C31)/365</f>
        <v>12505.895890410959</v>
      </c>
    </row>
    <row r="10" spans="1:7" x14ac:dyDescent="0.25">
      <c r="A10" s="5"/>
      <c r="B10" t="s">
        <v>18</v>
      </c>
      <c r="C10">
        <f>'Full Data'!C7</f>
        <v>12884</v>
      </c>
      <c r="F10">
        <v>2016</v>
      </c>
      <c r="G10" s="3">
        <f>SUM(31*C32,29*C33,31*C34,30*C35,31*C36,30*C37,31*C38,31*C39,30*C40,31*C41,30*C42,31*C43)/366</f>
        <v>12535.72131147541</v>
      </c>
    </row>
    <row r="11" spans="1:7" x14ac:dyDescent="0.25">
      <c r="A11" s="5"/>
      <c r="B11" t="s">
        <v>19</v>
      </c>
      <c r="C11">
        <f>'Full Data'!C8</f>
        <v>12453</v>
      </c>
      <c r="F11">
        <v>2017</v>
      </c>
      <c r="G11" s="3">
        <f>SUM(31*C44,28*C45,31*C46,30*C47,31*C48,30*C49,31*C50,31*C51,30*C52,31*C53,30*C54,31*C55)/365</f>
        <v>12375.490410958904</v>
      </c>
    </row>
    <row r="12" spans="1:7" x14ac:dyDescent="0.25">
      <c r="A12" s="5"/>
      <c r="B12" t="s">
        <v>20</v>
      </c>
      <c r="C12">
        <f>'Full Data'!C9</f>
        <v>12482</v>
      </c>
    </row>
    <row r="13" spans="1:7" x14ac:dyDescent="0.25">
      <c r="A13" s="5"/>
      <c r="B13" t="s">
        <v>21</v>
      </c>
      <c r="C13">
        <f>'Full Data'!C10</f>
        <v>12764</v>
      </c>
    </row>
    <row r="14" spans="1:7" x14ac:dyDescent="0.25">
      <c r="A14" s="5"/>
      <c r="B14" t="s">
        <v>22</v>
      </c>
      <c r="C14">
        <f>'Full Data'!C11</f>
        <v>12460</v>
      </c>
    </row>
    <row r="15" spans="1:7" x14ac:dyDescent="0.25">
      <c r="A15" s="5"/>
      <c r="B15" t="s">
        <v>23</v>
      </c>
      <c r="C15">
        <f>'Full Data'!C12</f>
        <v>12298</v>
      </c>
    </row>
    <row r="16" spans="1:7" x14ac:dyDescent="0.25">
      <c r="A16" s="5"/>
      <c r="B16" t="s">
        <v>24</v>
      </c>
      <c r="C16">
        <f>'Full Data'!C13</f>
        <v>12605</v>
      </c>
    </row>
    <row r="17" spans="1:7" x14ac:dyDescent="0.25">
      <c r="A17" s="5"/>
      <c r="B17" t="s">
        <v>25</v>
      </c>
      <c r="C17">
        <f>'Full Data'!C14</f>
        <v>12865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Data'!C15</f>
        <v>12749</v>
      </c>
      <c r="F18" t="s">
        <v>16</v>
      </c>
      <c r="G18" s="3">
        <f t="shared" ref="G18:G29" si="0">AVERAGE(C8,C20,C32,C44)</f>
        <v>12113.25</v>
      </c>
    </row>
    <row r="19" spans="1:7" x14ac:dyDescent="0.25">
      <c r="A19" s="5"/>
      <c r="B19" t="s">
        <v>27</v>
      </c>
      <c r="C19">
        <f>'Full Data'!C16</f>
        <v>12035</v>
      </c>
      <c r="F19" t="s">
        <v>17</v>
      </c>
      <c r="G19" s="3">
        <f t="shared" si="0"/>
        <v>12445.75</v>
      </c>
    </row>
    <row r="20" spans="1:7" x14ac:dyDescent="0.25">
      <c r="A20" s="5">
        <v>2015</v>
      </c>
      <c r="B20" t="s">
        <v>16</v>
      </c>
      <c r="C20">
        <f>'Full Data'!C17</f>
        <v>12143</v>
      </c>
      <c r="F20" t="s">
        <v>18</v>
      </c>
      <c r="G20" s="3">
        <f t="shared" si="0"/>
        <v>12643.75</v>
      </c>
    </row>
    <row r="21" spans="1:7" x14ac:dyDescent="0.25">
      <c r="A21" s="5"/>
      <c r="B21" t="s">
        <v>17</v>
      </c>
      <c r="C21">
        <f>'Full Data'!C18</f>
        <v>12599</v>
      </c>
      <c r="F21" t="s">
        <v>19</v>
      </c>
      <c r="G21" s="3">
        <f t="shared" si="0"/>
        <v>12591.5</v>
      </c>
    </row>
    <row r="22" spans="1:7" x14ac:dyDescent="0.25">
      <c r="A22" s="5"/>
      <c r="B22" t="s">
        <v>18</v>
      </c>
      <c r="C22">
        <f>'Full Data'!C19</f>
        <v>12884</v>
      </c>
      <c r="F22" t="s">
        <v>20</v>
      </c>
      <c r="G22" s="3">
        <f t="shared" si="0"/>
        <v>12540.5</v>
      </c>
    </row>
    <row r="23" spans="1:7" x14ac:dyDescent="0.25">
      <c r="A23" s="5"/>
      <c r="B23" t="s">
        <v>19</v>
      </c>
      <c r="C23">
        <f>'Full Data'!C20</f>
        <v>12453</v>
      </c>
      <c r="F23" t="s">
        <v>21</v>
      </c>
      <c r="G23" s="3">
        <f t="shared" si="0"/>
        <v>12741.75</v>
      </c>
    </row>
    <row r="24" spans="1:7" x14ac:dyDescent="0.25">
      <c r="A24" s="5"/>
      <c r="B24" t="s">
        <v>20</v>
      </c>
      <c r="C24">
        <f>'Full Data'!C21</f>
        <v>12482</v>
      </c>
      <c r="F24" t="s">
        <v>22</v>
      </c>
      <c r="G24" s="3">
        <f t="shared" si="0"/>
        <v>12643</v>
      </c>
    </row>
    <row r="25" spans="1:7" x14ac:dyDescent="0.25">
      <c r="A25" s="5"/>
      <c r="B25" t="s">
        <v>21</v>
      </c>
      <c r="C25">
        <f>'Full Data'!C22</f>
        <v>12764</v>
      </c>
      <c r="F25" t="s">
        <v>23</v>
      </c>
      <c r="G25" s="3">
        <f t="shared" si="0"/>
        <v>12318.5</v>
      </c>
    </row>
    <row r="26" spans="1:7" x14ac:dyDescent="0.25">
      <c r="A26" s="5"/>
      <c r="B26" t="s">
        <v>22</v>
      </c>
      <c r="C26">
        <f>'Full Data'!C23</f>
        <v>12460</v>
      </c>
      <c r="F26" t="s">
        <v>24</v>
      </c>
      <c r="G26" s="3">
        <f t="shared" si="0"/>
        <v>12606.25</v>
      </c>
    </row>
    <row r="27" spans="1:7" x14ac:dyDescent="0.25">
      <c r="A27" s="5"/>
      <c r="B27" t="s">
        <v>23</v>
      </c>
      <c r="C27">
        <f>'Full Data'!C24</f>
        <v>12298</v>
      </c>
      <c r="F27" t="s">
        <v>25</v>
      </c>
      <c r="G27" s="3">
        <f t="shared" si="0"/>
        <v>12652.75</v>
      </c>
    </row>
    <row r="28" spans="1:7" x14ac:dyDescent="0.25">
      <c r="A28" s="5"/>
      <c r="B28" t="s">
        <v>24</v>
      </c>
      <c r="C28">
        <f>'Full Data'!C25</f>
        <v>12527</v>
      </c>
      <c r="F28" t="s">
        <v>26</v>
      </c>
      <c r="G28" s="3">
        <f t="shared" si="0"/>
        <v>12670.75</v>
      </c>
    </row>
    <row r="29" spans="1:7" x14ac:dyDescent="0.25">
      <c r="A29" s="5"/>
      <c r="B29" t="s">
        <v>25</v>
      </c>
      <c r="C29">
        <f>'Full Data'!C26</f>
        <v>12661</v>
      </c>
      <c r="F29" t="s">
        <v>27</v>
      </c>
      <c r="G29" s="3">
        <f t="shared" si="0"/>
        <v>11874</v>
      </c>
    </row>
    <row r="30" spans="1:7" x14ac:dyDescent="0.25">
      <c r="A30" s="5"/>
      <c r="B30" t="s">
        <v>26</v>
      </c>
      <c r="C30">
        <f>'Full Data'!C27</f>
        <v>12721</v>
      </c>
    </row>
    <row r="31" spans="1:7" x14ac:dyDescent="0.25">
      <c r="A31" s="5"/>
      <c r="B31" t="s">
        <v>27</v>
      </c>
      <c r="C31">
        <f>'Full Data'!C28</f>
        <v>12102</v>
      </c>
    </row>
    <row r="32" spans="1:7" x14ac:dyDescent="0.25">
      <c r="A32" s="5">
        <v>2016</v>
      </c>
      <c r="B32" t="s">
        <v>16</v>
      </c>
      <c r="C32">
        <f>'Full Data'!C29</f>
        <v>12264</v>
      </c>
    </row>
    <row r="33" spans="1:3" x14ac:dyDescent="0.25">
      <c r="A33" s="5"/>
      <c r="B33" t="s">
        <v>17</v>
      </c>
      <c r="C33">
        <f>'Full Data'!C30</f>
        <v>12528</v>
      </c>
    </row>
    <row r="34" spans="1:3" x14ac:dyDescent="0.25">
      <c r="A34" s="5"/>
      <c r="B34" t="s">
        <v>18</v>
      </c>
      <c r="C34">
        <f>'Full Data'!C31</f>
        <v>12525</v>
      </c>
    </row>
    <row r="35" spans="1:3" x14ac:dyDescent="0.25">
      <c r="A35" s="5"/>
      <c r="B35" t="s">
        <v>19</v>
      </c>
      <c r="C35">
        <f>'Full Data'!C32</f>
        <v>12730</v>
      </c>
    </row>
    <row r="36" spans="1:3" x14ac:dyDescent="0.25">
      <c r="A36" s="5"/>
      <c r="B36" t="s">
        <v>20</v>
      </c>
      <c r="C36">
        <f>'Full Data'!C33</f>
        <v>12599</v>
      </c>
    </row>
    <row r="37" spans="1:3" x14ac:dyDescent="0.25">
      <c r="A37" s="5"/>
      <c r="B37" t="s">
        <v>21</v>
      </c>
      <c r="C37">
        <f>'Full Data'!C34</f>
        <v>12731</v>
      </c>
    </row>
    <row r="38" spans="1:3" x14ac:dyDescent="0.25">
      <c r="A38" s="5"/>
      <c r="B38" t="s">
        <v>22</v>
      </c>
      <c r="C38">
        <f>'Full Data'!C35</f>
        <v>12904</v>
      </c>
    </row>
    <row r="39" spans="1:3" x14ac:dyDescent="0.25">
      <c r="A39" s="5"/>
      <c r="B39" t="s">
        <v>23</v>
      </c>
      <c r="C39">
        <f>'Full Data'!C36</f>
        <v>12298</v>
      </c>
    </row>
    <row r="40" spans="1:3" x14ac:dyDescent="0.25">
      <c r="A40" s="5"/>
      <c r="B40" t="s">
        <v>24</v>
      </c>
      <c r="C40">
        <f>'Full Data'!C37</f>
        <v>12731</v>
      </c>
    </row>
    <row r="41" spans="1:3" x14ac:dyDescent="0.25">
      <c r="A41" s="5"/>
      <c r="B41" t="s">
        <v>25</v>
      </c>
      <c r="C41">
        <f>'Full Data'!C38</f>
        <v>12661</v>
      </c>
    </row>
    <row r="42" spans="1:3" x14ac:dyDescent="0.25">
      <c r="A42" s="5"/>
      <c r="B42" t="s">
        <v>26</v>
      </c>
      <c r="C42">
        <f>'Full Data'!C39</f>
        <v>12721</v>
      </c>
    </row>
    <row r="43" spans="1:3" x14ac:dyDescent="0.25">
      <c r="A43" s="5"/>
      <c r="B43" t="s">
        <v>27</v>
      </c>
      <c r="C43">
        <f>'Full Data'!C40</f>
        <v>11761</v>
      </c>
    </row>
    <row r="44" spans="1:3" x14ac:dyDescent="0.25">
      <c r="A44" s="5">
        <v>2017</v>
      </c>
      <c r="B44" t="s">
        <v>16</v>
      </c>
      <c r="C44">
        <f>'Full Data'!C41</f>
        <v>11843</v>
      </c>
    </row>
    <row r="45" spans="1:3" x14ac:dyDescent="0.25">
      <c r="A45" s="5"/>
      <c r="B45" t="s">
        <v>17</v>
      </c>
      <c r="C45">
        <f>'Full Data'!C42</f>
        <v>12150</v>
      </c>
    </row>
    <row r="46" spans="1:3" x14ac:dyDescent="0.25">
      <c r="A46" s="5"/>
      <c r="B46" t="s">
        <v>18</v>
      </c>
      <c r="C46">
        <f>'Full Data'!C43</f>
        <v>12282</v>
      </c>
    </row>
    <row r="47" spans="1:3" x14ac:dyDescent="0.25">
      <c r="A47" s="5"/>
      <c r="B47" t="s">
        <v>19</v>
      </c>
      <c r="C47">
        <f>'Full Data'!C44</f>
        <v>12730</v>
      </c>
    </row>
    <row r="48" spans="1:3" x14ac:dyDescent="0.25">
      <c r="A48" s="5"/>
      <c r="B48" t="s">
        <v>20</v>
      </c>
      <c r="C48">
        <f>'Full Data'!C45</f>
        <v>12599</v>
      </c>
    </row>
    <row r="49" spans="1:3" x14ac:dyDescent="0.25">
      <c r="A49" s="5"/>
      <c r="B49" t="s">
        <v>21</v>
      </c>
      <c r="C49">
        <f>'Full Data'!C46</f>
        <v>12708</v>
      </c>
    </row>
    <row r="50" spans="1:3" x14ac:dyDescent="0.25">
      <c r="A50" s="5"/>
      <c r="B50" t="s">
        <v>22</v>
      </c>
      <c r="C50">
        <f>'Full Data'!C47</f>
        <v>12748</v>
      </c>
    </row>
    <row r="51" spans="1:3" x14ac:dyDescent="0.25">
      <c r="A51" s="5"/>
      <c r="B51" t="s">
        <v>23</v>
      </c>
      <c r="C51">
        <f>'Full Data'!C48</f>
        <v>12380</v>
      </c>
    </row>
    <row r="52" spans="1:3" x14ac:dyDescent="0.25">
      <c r="A52" s="5"/>
      <c r="B52" t="s">
        <v>24</v>
      </c>
      <c r="C52">
        <f>'Full Data'!C49</f>
        <v>12562</v>
      </c>
    </row>
    <row r="53" spans="1:3" x14ac:dyDescent="0.25">
      <c r="A53" s="5"/>
      <c r="B53" t="s">
        <v>25</v>
      </c>
      <c r="C53">
        <f>'Full Data'!C50</f>
        <v>12424</v>
      </c>
    </row>
    <row r="54" spans="1:3" x14ac:dyDescent="0.25">
      <c r="A54" s="5"/>
      <c r="B54" t="s">
        <v>26</v>
      </c>
      <c r="C54">
        <f>'Full Data'!C51</f>
        <v>12492</v>
      </c>
    </row>
    <row r="55" spans="1:3" x14ac:dyDescent="0.25">
      <c r="A55" s="5"/>
      <c r="B55" t="s">
        <v>27</v>
      </c>
      <c r="C55">
        <f>'Full Data'!C52</f>
        <v>11598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3" workbookViewId="0">
      <selection activeCell="I51" sqref="I51"/>
    </sheetView>
  </sheetViews>
  <sheetFormatPr defaultRowHeight="12.75" x14ac:dyDescent="0.2"/>
  <cols>
    <col min="1" max="16384" width="9.140625" style="1"/>
  </cols>
  <sheetData>
    <row r="1" spans="1:5" x14ac:dyDescent="0.2">
      <c r="C1" s="1">
        <v>614</v>
      </c>
      <c r="D1" s="1">
        <v>614</v>
      </c>
      <c r="E1" s="1">
        <v>614</v>
      </c>
    </row>
    <row r="2" spans="1:5" x14ac:dyDescent="0.2">
      <c r="C2" s="1">
        <v>614</v>
      </c>
      <c r="D2" s="1">
        <v>614</v>
      </c>
      <c r="E2" s="1">
        <v>614</v>
      </c>
    </row>
    <row r="3" spans="1:5" x14ac:dyDescent="0.2">
      <c r="C3" s="1" t="s">
        <v>5</v>
      </c>
      <c r="D3" s="1" t="s">
        <v>5</v>
      </c>
      <c r="E3" s="1" t="s">
        <v>5</v>
      </c>
    </row>
    <row r="4" spans="1:5" x14ac:dyDescent="0.2">
      <c r="A4" s="1" t="s">
        <v>4</v>
      </c>
      <c r="B4" s="1" t="s">
        <v>3</v>
      </c>
      <c r="C4" s="1" t="s">
        <v>2</v>
      </c>
      <c r="D4" s="1" t="s">
        <v>1</v>
      </c>
      <c r="E4" s="1" t="s">
        <v>0</v>
      </c>
    </row>
    <row r="5" spans="1:5" x14ac:dyDescent="0.2">
      <c r="A5" s="1">
        <v>2014</v>
      </c>
      <c r="B5" s="1">
        <v>1</v>
      </c>
      <c r="C5" s="1">
        <v>12203</v>
      </c>
      <c r="D5" s="1">
        <v>11455</v>
      </c>
      <c r="E5" s="1">
        <v>941</v>
      </c>
    </row>
    <row r="6" spans="1:5" x14ac:dyDescent="0.2">
      <c r="A6" s="1">
        <v>2014</v>
      </c>
      <c r="B6" s="1">
        <v>2</v>
      </c>
      <c r="C6" s="1">
        <v>12506</v>
      </c>
      <c r="D6" s="1">
        <v>11390</v>
      </c>
      <c r="E6" s="1">
        <v>1186</v>
      </c>
    </row>
    <row r="7" spans="1:5" x14ac:dyDescent="0.2">
      <c r="A7" s="1">
        <v>2014</v>
      </c>
      <c r="B7" s="1">
        <v>3</v>
      </c>
      <c r="C7" s="1">
        <v>12884</v>
      </c>
      <c r="D7" s="1">
        <v>12172</v>
      </c>
      <c r="E7" s="1">
        <v>894</v>
      </c>
    </row>
    <row r="8" spans="1:5" x14ac:dyDescent="0.2">
      <c r="A8" s="1">
        <v>2014</v>
      </c>
      <c r="B8" s="1">
        <v>4</v>
      </c>
      <c r="C8" s="1">
        <v>12453</v>
      </c>
      <c r="D8" s="1">
        <v>12141</v>
      </c>
      <c r="E8" s="1">
        <v>795</v>
      </c>
    </row>
    <row r="9" spans="1:5" x14ac:dyDescent="0.2">
      <c r="A9" s="1">
        <v>2014</v>
      </c>
      <c r="B9" s="1">
        <v>5</v>
      </c>
      <c r="C9" s="1">
        <v>12482</v>
      </c>
      <c r="D9" s="1">
        <v>11915</v>
      </c>
      <c r="E9" s="1">
        <v>912</v>
      </c>
    </row>
    <row r="10" spans="1:5" x14ac:dyDescent="0.2">
      <c r="A10" s="1">
        <v>2014</v>
      </c>
      <c r="B10" s="1">
        <v>6</v>
      </c>
      <c r="C10" s="1">
        <v>12764</v>
      </c>
      <c r="D10" s="1">
        <v>12090</v>
      </c>
      <c r="E10" s="1">
        <v>1086</v>
      </c>
    </row>
    <row r="11" spans="1:5" x14ac:dyDescent="0.2">
      <c r="A11" s="1">
        <v>2014</v>
      </c>
      <c r="B11" s="1">
        <v>7</v>
      </c>
      <c r="C11" s="1">
        <v>12460</v>
      </c>
      <c r="D11" s="1">
        <v>11852</v>
      </c>
      <c r="E11" s="1">
        <v>957</v>
      </c>
    </row>
    <row r="12" spans="1:5" x14ac:dyDescent="0.2">
      <c r="A12" s="1">
        <v>2014</v>
      </c>
      <c r="B12" s="1">
        <v>8</v>
      </c>
      <c r="C12" s="1">
        <v>12298</v>
      </c>
      <c r="D12" s="1">
        <v>12227</v>
      </c>
      <c r="E12" s="1">
        <v>741</v>
      </c>
    </row>
    <row r="13" spans="1:5" x14ac:dyDescent="0.2">
      <c r="A13" s="1">
        <v>2014</v>
      </c>
      <c r="B13" s="1">
        <v>9</v>
      </c>
      <c r="C13" s="1">
        <v>12605</v>
      </c>
      <c r="D13" s="1">
        <v>11761</v>
      </c>
      <c r="E13" s="1">
        <v>1262</v>
      </c>
    </row>
    <row r="14" spans="1:5" x14ac:dyDescent="0.2">
      <c r="A14" s="1">
        <v>2014</v>
      </c>
      <c r="B14" s="1">
        <v>10</v>
      </c>
      <c r="C14" s="1">
        <v>12865</v>
      </c>
      <c r="D14" s="1">
        <v>12022</v>
      </c>
      <c r="E14" s="1">
        <v>931</v>
      </c>
    </row>
    <row r="15" spans="1:5" x14ac:dyDescent="0.2">
      <c r="A15" s="1">
        <v>2014</v>
      </c>
      <c r="B15" s="1">
        <v>11</v>
      </c>
      <c r="C15" s="1">
        <v>12749</v>
      </c>
      <c r="D15" s="1">
        <v>12080</v>
      </c>
      <c r="E15" s="1">
        <v>1072</v>
      </c>
    </row>
    <row r="16" spans="1:5" x14ac:dyDescent="0.2">
      <c r="A16" s="1">
        <v>2014</v>
      </c>
      <c r="B16" s="1">
        <v>12</v>
      </c>
      <c r="C16" s="1">
        <v>12035</v>
      </c>
      <c r="D16" s="1">
        <v>11621</v>
      </c>
      <c r="E16" s="1">
        <v>868</v>
      </c>
    </row>
    <row r="17" spans="1:5" x14ac:dyDescent="0.2">
      <c r="A17" s="1">
        <v>2015</v>
      </c>
      <c r="B17" s="1">
        <v>1</v>
      </c>
      <c r="C17" s="1">
        <v>12143</v>
      </c>
      <c r="D17" s="1">
        <v>11610</v>
      </c>
      <c r="E17" s="1">
        <v>691</v>
      </c>
    </row>
    <row r="18" spans="1:5" x14ac:dyDescent="0.2">
      <c r="A18" s="1">
        <v>2015</v>
      </c>
      <c r="B18" s="1">
        <v>2</v>
      </c>
      <c r="C18" s="1">
        <v>12599</v>
      </c>
      <c r="D18" s="1">
        <v>12080</v>
      </c>
      <c r="E18" s="1">
        <v>712</v>
      </c>
    </row>
    <row r="19" spans="1:5" x14ac:dyDescent="0.2">
      <c r="A19" s="1">
        <v>2015</v>
      </c>
      <c r="B19" s="1">
        <v>3</v>
      </c>
      <c r="C19" s="4">
        <v>12884</v>
      </c>
      <c r="D19" s="4">
        <v>12172</v>
      </c>
      <c r="E19" s="1">
        <v>695</v>
      </c>
    </row>
    <row r="20" spans="1:5" x14ac:dyDescent="0.2">
      <c r="A20" s="1">
        <v>2015</v>
      </c>
      <c r="B20" s="1">
        <v>4</v>
      </c>
      <c r="C20" s="4">
        <v>12453</v>
      </c>
      <c r="D20" s="4">
        <v>12141</v>
      </c>
      <c r="E20" s="1">
        <v>682</v>
      </c>
    </row>
    <row r="21" spans="1:5" x14ac:dyDescent="0.2">
      <c r="A21" s="1">
        <v>2015</v>
      </c>
      <c r="B21" s="1">
        <v>5</v>
      </c>
      <c r="C21" s="4">
        <v>12482</v>
      </c>
      <c r="D21" s="4">
        <v>11915</v>
      </c>
      <c r="E21" s="1">
        <v>699</v>
      </c>
    </row>
    <row r="22" spans="1:5" x14ac:dyDescent="0.2">
      <c r="A22" s="1">
        <v>2015</v>
      </c>
      <c r="B22" s="1">
        <v>6</v>
      </c>
      <c r="C22" s="4">
        <v>12764</v>
      </c>
      <c r="D22" s="4">
        <v>12090</v>
      </c>
      <c r="E22" s="1">
        <v>754</v>
      </c>
    </row>
    <row r="23" spans="1:5" x14ac:dyDescent="0.2">
      <c r="A23" s="1">
        <v>2015</v>
      </c>
      <c r="B23" s="1">
        <v>7</v>
      </c>
      <c r="C23" s="4">
        <v>12460</v>
      </c>
      <c r="D23" s="4">
        <v>11852</v>
      </c>
      <c r="E23" s="1">
        <v>728</v>
      </c>
    </row>
    <row r="24" spans="1:5" x14ac:dyDescent="0.2">
      <c r="A24" s="1">
        <v>2015</v>
      </c>
      <c r="B24" s="1">
        <v>8</v>
      </c>
      <c r="C24" s="4">
        <v>12298</v>
      </c>
      <c r="D24" s="4">
        <v>12227</v>
      </c>
      <c r="E24" s="1">
        <v>644</v>
      </c>
    </row>
    <row r="25" spans="1:5" x14ac:dyDescent="0.2">
      <c r="A25" s="1">
        <v>2015</v>
      </c>
      <c r="B25" s="1">
        <v>9</v>
      </c>
      <c r="C25" s="1">
        <v>12527</v>
      </c>
      <c r="D25" s="1">
        <v>12118</v>
      </c>
      <c r="E25" s="1">
        <v>683</v>
      </c>
    </row>
    <row r="26" spans="1:5" x14ac:dyDescent="0.2">
      <c r="A26" s="1">
        <v>2015</v>
      </c>
      <c r="B26" s="1">
        <v>10</v>
      </c>
      <c r="C26" s="1">
        <v>12661</v>
      </c>
      <c r="D26" s="1">
        <v>12273</v>
      </c>
      <c r="E26" s="1">
        <v>672</v>
      </c>
    </row>
    <row r="27" spans="1:5" x14ac:dyDescent="0.2">
      <c r="A27" s="1">
        <v>2015</v>
      </c>
      <c r="B27" s="1">
        <v>11</v>
      </c>
      <c r="C27" s="1">
        <v>12721</v>
      </c>
      <c r="D27" s="1">
        <v>12236</v>
      </c>
      <c r="E27" s="1">
        <v>664</v>
      </c>
    </row>
    <row r="28" spans="1:5" x14ac:dyDescent="0.2">
      <c r="A28" s="1">
        <v>2015</v>
      </c>
      <c r="B28" s="1">
        <v>12</v>
      </c>
      <c r="C28" s="1">
        <v>12102</v>
      </c>
      <c r="D28" s="1">
        <v>11876</v>
      </c>
      <c r="E28" s="1">
        <v>624</v>
      </c>
    </row>
    <row r="29" spans="1:5" x14ac:dyDescent="0.2">
      <c r="A29" s="1">
        <v>2016</v>
      </c>
      <c r="B29" s="1">
        <v>1</v>
      </c>
      <c r="C29" s="1">
        <v>12264</v>
      </c>
      <c r="D29" s="1">
        <v>11719</v>
      </c>
      <c r="E29" s="1">
        <v>596</v>
      </c>
    </row>
    <row r="30" spans="1:5" x14ac:dyDescent="0.2">
      <c r="A30" s="1">
        <v>2016</v>
      </c>
      <c r="B30" s="1">
        <v>2</v>
      </c>
      <c r="C30" s="1">
        <v>12528</v>
      </c>
      <c r="D30" s="1">
        <v>12196</v>
      </c>
      <c r="E30" s="1">
        <v>625</v>
      </c>
    </row>
    <row r="31" spans="1:5" x14ac:dyDescent="0.2">
      <c r="A31" s="1">
        <v>2016</v>
      </c>
      <c r="B31" s="1">
        <v>3</v>
      </c>
      <c r="C31" s="1">
        <v>12525</v>
      </c>
      <c r="D31" s="1">
        <v>12165</v>
      </c>
      <c r="E31" s="1">
        <v>625</v>
      </c>
    </row>
    <row r="32" spans="1:5" x14ac:dyDescent="0.2">
      <c r="A32" s="1">
        <v>2016</v>
      </c>
      <c r="B32" s="1">
        <v>4</v>
      </c>
      <c r="C32" s="1">
        <v>12730</v>
      </c>
      <c r="D32" s="1">
        <v>12385</v>
      </c>
      <c r="E32" s="1">
        <v>671</v>
      </c>
    </row>
    <row r="33" spans="1:5" x14ac:dyDescent="0.2">
      <c r="A33" s="1">
        <v>2016</v>
      </c>
      <c r="B33" s="1">
        <v>5</v>
      </c>
      <c r="C33" s="1">
        <v>12599</v>
      </c>
      <c r="D33" s="1">
        <v>12247</v>
      </c>
      <c r="E33" s="1">
        <v>689</v>
      </c>
    </row>
    <row r="34" spans="1:5" x14ac:dyDescent="0.2">
      <c r="A34" s="1">
        <v>2016</v>
      </c>
      <c r="B34" s="1">
        <v>6</v>
      </c>
      <c r="C34" s="1">
        <v>12731</v>
      </c>
      <c r="D34" s="1">
        <v>12282</v>
      </c>
      <c r="E34" s="1">
        <v>703</v>
      </c>
    </row>
    <row r="35" spans="1:5" x14ac:dyDescent="0.2">
      <c r="A35" s="1">
        <v>2016</v>
      </c>
      <c r="B35" s="1">
        <v>7</v>
      </c>
      <c r="C35" s="1">
        <v>12904</v>
      </c>
      <c r="D35" s="1">
        <v>12548</v>
      </c>
      <c r="E35" s="1">
        <v>735</v>
      </c>
    </row>
    <row r="36" spans="1:5" x14ac:dyDescent="0.2">
      <c r="A36" s="1">
        <v>2016</v>
      </c>
      <c r="B36" s="1">
        <v>8</v>
      </c>
      <c r="C36" s="4">
        <v>12298</v>
      </c>
      <c r="D36" s="4">
        <v>12227</v>
      </c>
      <c r="E36" s="4">
        <v>644</v>
      </c>
    </row>
    <row r="37" spans="1:5" x14ac:dyDescent="0.2">
      <c r="A37" s="1">
        <v>2016</v>
      </c>
      <c r="B37" s="1">
        <v>9</v>
      </c>
      <c r="C37" s="1">
        <v>12731</v>
      </c>
      <c r="D37" s="1">
        <v>12370</v>
      </c>
      <c r="E37" s="1">
        <v>1431</v>
      </c>
    </row>
    <row r="38" spans="1:5" x14ac:dyDescent="0.2">
      <c r="A38" s="1">
        <v>2016</v>
      </c>
      <c r="B38" s="1">
        <v>10</v>
      </c>
      <c r="C38" s="4">
        <v>12661</v>
      </c>
      <c r="D38" s="4">
        <v>12273</v>
      </c>
      <c r="E38" s="1">
        <v>609</v>
      </c>
    </row>
    <row r="39" spans="1:5" x14ac:dyDescent="0.2">
      <c r="A39" s="1">
        <v>2016</v>
      </c>
      <c r="B39" s="1">
        <v>11</v>
      </c>
      <c r="C39" s="4">
        <v>12721</v>
      </c>
      <c r="D39" s="4">
        <v>12236</v>
      </c>
      <c r="E39" s="1">
        <v>633</v>
      </c>
    </row>
    <row r="40" spans="1:5" x14ac:dyDescent="0.2">
      <c r="A40" s="1">
        <v>2016</v>
      </c>
      <c r="B40" s="1">
        <v>12</v>
      </c>
      <c r="C40" s="1">
        <v>11761</v>
      </c>
      <c r="D40" s="1">
        <v>11874</v>
      </c>
      <c r="E40" s="1">
        <v>667</v>
      </c>
    </row>
    <row r="41" spans="1:5" x14ac:dyDescent="0.2">
      <c r="A41" s="1">
        <v>2017</v>
      </c>
      <c r="B41" s="1">
        <v>1</v>
      </c>
      <c r="C41" s="1">
        <v>11843</v>
      </c>
      <c r="D41" s="1">
        <v>11740</v>
      </c>
      <c r="E41" s="1">
        <v>592</v>
      </c>
    </row>
    <row r="42" spans="1:5" x14ac:dyDescent="0.2">
      <c r="A42" s="1">
        <v>2017</v>
      </c>
      <c r="B42" s="1">
        <v>2</v>
      </c>
      <c r="C42" s="1">
        <v>12150</v>
      </c>
      <c r="D42" s="1">
        <v>12197</v>
      </c>
      <c r="E42" s="1">
        <v>602</v>
      </c>
    </row>
    <row r="43" spans="1:5" x14ac:dyDescent="0.2">
      <c r="A43" s="1">
        <v>2017</v>
      </c>
      <c r="B43" s="1">
        <v>3</v>
      </c>
      <c r="C43" s="1">
        <v>12282</v>
      </c>
      <c r="D43" s="1">
        <v>12272</v>
      </c>
      <c r="E43" s="1">
        <v>658</v>
      </c>
    </row>
    <row r="44" spans="1:5" x14ac:dyDescent="0.2">
      <c r="A44" s="1">
        <v>2017</v>
      </c>
      <c r="B44" s="1">
        <v>4</v>
      </c>
      <c r="C44" s="4">
        <v>12730</v>
      </c>
      <c r="D44" s="4">
        <v>12385</v>
      </c>
      <c r="E44" s="1">
        <v>638</v>
      </c>
    </row>
    <row r="45" spans="1:5" x14ac:dyDescent="0.2">
      <c r="A45" s="1">
        <v>2017</v>
      </c>
      <c r="B45" s="1">
        <v>5</v>
      </c>
      <c r="C45" s="4">
        <v>12599</v>
      </c>
      <c r="D45" s="4">
        <v>12247</v>
      </c>
      <c r="E45" s="1">
        <v>689</v>
      </c>
    </row>
    <row r="46" spans="1:5" x14ac:dyDescent="0.2">
      <c r="A46" s="1">
        <v>2017</v>
      </c>
      <c r="B46" s="1">
        <v>6</v>
      </c>
      <c r="C46" s="1">
        <v>12708</v>
      </c>
      <c r="D46" s="1">
        <v>12351</v>
      </c>
      <c r="E46" s="1">
        <v>721</v>
      </c>
    </row>
    <row r="47" spans="1:5" x14ac:dyDescent="0.2">
      <c r="A47" s="1">
        <v>2017</v>
      </c>
      <c r="B47" s="1">
        <v>7</v>
      </c>
      <c r="C47" s="1">
        <v>12748</v>
      </c>
      <c r="D47" s="1">
        <v>12560</v>
      </c>
      <c r="E47" s="1">
        <v>714</v>
      </c>
    </row>
    <row r="48" spans="1:5" x14ac:dyDescent="0.2">
      <c r="A48" s="1">
        <v>2017</v>
      </c>
      <c r="B48" s="1">
        <v>8</v>
      </c>
      <c r="C48" s="1">
        <v>12380</v>
      </c>
      <c r="D48" s="1">
        <v>12363</v>
      </c>
      <c r="E48" s="1">
        <v>668</v>
      </c>
    </row>
    <row r="49" spans="1:5" x14ac:dyDescent="0.2">
      <c r="A49" s="1">
        <v>2017</v>
      </c>
      <c r="B49" s="1">
        <v>9</v>
      </c>
      <c r="C49" s="1">
        <v>12562</v>
      </c>
      <c r="D49" s="1">
        <v>12150</v>
      </c>
      <c r="E49" s="1">
        <v>699</v>
      </c>
    </row>
    <row r="50" spans="1:5" x14ac:dyDescent="0.2">
      <c r="A50" s="1">
        <v>2017</v>
      </c>
      <c r="B50" s="1">
        <v>10</v>
      </c>
      <c r="C50" s="1">
        <v>12424</v>
      </c>
      <c r="D50" s="1">
        <v>12082</v>
      </c>
      <c r="E50" s="1">
        <v>661</v>
      </c>
    </row>
    <row r="51" spans="1:5" x14ac:dyDescent="0.2">
      <c r="A51" s="1">
        <v>2017</v>
      </c>
      <c r="B51" s="1">
        <v>11</v>
      </c>
      <c r="C51" s="1">
        <v>12492</v>
      </c>
      <c r="D51" s="1">
        <v>12097</v>
      </c>
      <c r="E51" s="1">
        <v>659</v>
      </c>
    </row>
    <row r="52" spans="1:5" x14ac:dyDescent="0.2">
      <c r="A52" s="1">
        <v>2017</v>
      </c>
      <c r="B52" s="1">
        <v>12</v>
      </c>
      <c r="C52" s="1">
        <v>11598</v>
      </c>
      <c r="D52" s="1">
        <v>11488</v>
      </c>
      <c r="E52" s="1">
        <v>620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614-Summed</vt:lpstr>
      <vt:lpstr>C614-Bus</vt:lpstr>
      <vt:lpstr>C614-Westbound</vt:lpstr>
      <vt:lpstr>C614-Eastbound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2018-01-22T09:09:24Z</dcterms:created>
  <dcterms:modified xsi:type="dcterms:W3CDTF">2018-02-08T13:31:02Z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