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509-Summed" sheetId="5" r:id="rId1"/>
    <sheet name="C509-Southbound" sheetId="4" r:id="rId2"/>
    <sheet name="C509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8" i="5"/>
  <c r="C55" i="4" l="1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G29" i="5" s="1"/>
  <c r="C18" i="4"/>
  <c r="G28" i="4" s="1"/>
  <c r="C17" i="4"/>
  <c r="C16" i="4"/>
  <c r="C15" i="4"/>
  <c r="C14" i="4"/>
  <c r="C13" i="4"/>
  <c r="G23" i="4" s="1"/>
  <c r="C12" i="4"/>
  <c r="C11" i="4"/>
  <c r="G21" i="4" s="1"/>
  <c r="C10" i="4"/>
  <c r="C9" i="4"/>
  <c r="C8" i="4"/>
  <c r="G11" i="4"/>
  <c r="G29" i="4"/>
  <c r="G27" i="4"/>
  <c r="G26" i="4"/>
  <c r="G25" i="4"/>
  <c r="G20" i="4"/>
  <c r="G19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G27" i="3" s="1"/>
  <c r="C16" i="3"/>
  <c r="G26" i="3" s="1"/>
  <c r="C15" i="3"/>
  <c r="G25" i="3" s="1"/>
  <c r="C14" i="3"/>
  <c r="G24" i="3" s="1"/>
  <c r="C13" i="3"/>
  <c r="G23" i="3" s="1"/>
  <c r="C12" i="3"/>
  <c r="C11" i="3"/>
  <c r="C10" i="3"/>
  <c r="G20" i="3" s="1"/>
  <c r="C9" i="3"/>
  <c r="G19" i="3" s="1"/>
  <c r="C8" i="3"/>
  <c r="G29" i="3"/>
  <c r="G28" i="3"/>
  <c r="G22" i="3"/>
  <c r="G21" i="3"/>
  <c r="G18" i="3"/>
  <c r="G22" i="4" l="1"/>
  <c r="G24" i="5"/>
  <c r="G11" i="5"/>
  <c r="G11" i="3"/>
  <c r="G25" i="5"/>
  <c r="G28" i="5"/>
  <c r="G19" i="5"/>
  <c r="G23" i="5"/>
  <c r="G27" i="5"/>
  <c r="G10" i="3"/>
  <c r="G24" i="4"/>
  <c r="G26" i="5"/>
  <c r="G9" i="3"/>
  <c r="G21" i="5"/>
  <c r="G22" i="5"/>
  <c r="G20" i="5"/>
  <c r="G10" i="5"/>
  <c r="G9" i="5"/>
  <c r="G18" i="5"/>
  <c r="G8" i="5"/>
  <c r="G10" i="4"/>
  <c r="G9" i="4"/>
  <c r="G8" i="4"/>
  <c r="G8" i="3"/>
</calcChain>
</file>

<file path=xl/sharedStrings.xml><?xml version="1.0" encoding="utf-8"?>
<sst xmlns="http://schemas.openxmlformats.org/spreadsheetml/2006/main" count="246" uniqueCount="29">
  <si>
    <t>-</t>
  </si>
  <si>
    <t>Southbound</t>
  </si>
  <si>
    <t>Northbound</t>
  </si>
  <si>
    <t>Month</t>
  </si>
  <si>
    <t>Year</t>
  </si>
  <si>
    <t>London Road btwn Cedar Gdns &amp; Leakhurst Court Rd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</si>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</sst>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'509-Summed'!$F$8:$F$11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'509-Summed'!$G$8:$G$11</c:f>
              <c:numCache>
                <c:formatCode>0</c:formatCode>
                <c:ptCount val="4"/>
                <c:pt idx="0">
                  <c:v>23664.082191780821</c:v>
                </c:pt>
                <c:pt idx="1">
                  <c:v>23153.117486338797</c:v>
                </c:pt>
                <c:pt idx="2">
                  <c:v>22458.673972602741</c:v>
                </c:pt>
                <c:pt idx="3">
                  <c:v>22526.8301369863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5056"/>
        <c:axId val="73726976"/>
      </c:lineChart>
      <c:catAx>
        <c:axId val="737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26976"/>
        <c:crosses val="autoZero"/>
        <c:auto val="1"/>
        <c:lblAlgn val="ctr"/>
        <c:lblOffset val="100"/>
        <c:noMultiLvlLbl val="0"/>
      </c:catAx>
      <c:valAx>
        <c:axId val="73726976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505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'509-Summed'!$F$18:$F$29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'509-Summed'!$G$18:$G$29</c:f>
              <c:numCache>
                <c:formatCode>0</c:formatCode>
                <c:ptCount val="12"/>
                <c:pt idx="0">
                  <c:v>22388.75</c:v>
                </c:pt>
                <c:pt idx="1">
                  <c:v>23028.75</c:v>
                </c:pt>
                <c:pt idx="2">
                  <c:v>23232.75</c:v>
                </c:pt>
                <c:pt idx="3">
                  <c:v>23568.5</c:v>
                </c:pt>
                <c:pt idx="4">
                  <c:v>23551.25</c:v>
                </c:pt>
                <c:pt idx="5">
                  <c:v>23360.75</c:v>
                </c:pt>
                <c:pt idx="6">
                  <c:v>23980.75</c:v>
                </c:pt>
                <c:pt idx="7">
                  <c:v>20470</c:v>
                </c:pt>
                <c:pt idx="8">
                  <c:v>23602</c:v>
                </c:pt>
                <c:pt idx="9">
                  <c:v>23364</c:v>
                </c:pt>
                <c:pt idx="10">
                  <c:v>23134.25</c:v>
                </c:pt>
                <c:pt idx="11">
                  <c:v>21794.5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88224"/>
        <c:axId val="78796288"/>
      </c:lineChart>
      <c:catAx>
        <c:axId val="7798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8796288"/>
        <c:crosses val="autoZero"/>
        <c:auto val="1"/>
        <c:lblAlgn val="ctr"/>
        <c:lblOffset val="100"/>
        <c:noMultiLvlLbl val="0"/>
      </c:catAx>
      <c:valAx>
        <c:axId val="787962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98822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</xdr:row>
      <xdr:rowOff>71437</xdr:rowOff>
    </xdr:from>
    <xdr:to>
      <xdr:col>15</xdr:col>
      <xdr:colOff>514350</xdr:colOff>
      <xdr:row>15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16</xdr:row>
      <xdr:rowOff>119062</xdr:rowOff>
    </xdr:from>
    <xdr:to>
      <xdr:col>15</xdr:col>
      <xdr:colOff>523875</xdr:colOff>
      <xdr:row>31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Q21" sqref="Q21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SUM('Full Data'!C29:E29)</f>
        <v>22792</v>
      </c>
      <c r="F8">
        <v>2015</v>
      </c>
      <c r="G8" s="3">
        <f>SUM(31*C8,28*C9,31*C10,30*C11,31*C12,30*C13,31*C14,31*C15,30*C16,31*C17,30*C18,31*C19)/365</f>
        <v>23664.082191780821</v>
      </c>
    </row>
    <row r="9" spans="1:7" x14ac:dyDescent="0.25">
      <c r="A9" s="5"/>
      <c r="B9" t="s">
        <v>17</v>
      </c>
      <c r="C9" s="3">
        <f>SUM('Full Data'!C30:E30)</f>
        <v>23013</v>
      </c>
      <c r="F9">
        <v>2016</v>
      </c>
      <c r="G9" s="3">
        <f>SUM(31*C20,29*C21,31*C22,30*C23,31*C24,30*C25,31*C26,31*C27,30*C28,31*C29,30*C30,31*C31)/366</f>
        <v>23153.117486338797</v>
      </c>
    </row>
    <row r="10" spans="1:7" x14ac:dyDescent="0.25">
      <c r="A10" s="5"/>
      <c r="B10" t="s">
        <v>18</v>
      </c>
      <c r="C10" s="3">
        <f>SUM('Full Data'!C31:E31)</f>
        <v>23669</v>
      </c>
      <c r="F10">
        <v>2017</v>
      </c>
      <c r="G10" s="3">
        <f>SUM(31*C32,28*C33,31*C34,30*C35,31*C36,30*C37,31*C38,31*C39,30*C40,31*C41,30*C42,31*C43)/365</f>
        <v>22458.673972602741</v>
      </c>
    </row>
    <row r="11" spans="1:7" x14ac:dyDescent="0.25">
      <c r="A11" s="5"/>
      <c r="B11" t="s">
        <v>19</v>
      </c>
      <c r="C11" s="3">
        <f>SUM('Full Data'!C32:E32)</f>
        <v>24117</v>
      </c>
      <c r="F11">
        <v>2018</v>
      </c>
      <c r="G11" s="3">
        <f>SUM(31*C44,28*C45,31*C46,30*C47,31*C48,30*C49,31*C50,31*C51,30*C52,31*C53,30*C54,31*C55)/365</f>
        <v>22526.8301369863</v>
      </c>
    </row>
    <row r="12" spans="1:7" x14ac:dyDescent="0.25">
      <c r="A12" s="5"/>
      <c r="B12" t="s">
        <v>20</v>
      </c>
      <c r="C12" s="3">
        <f>SUM('Full Data'!C33:E33)</f>
        <v>23694</v>
      </c>
    </row>
    <row r="13" spans="1:7" x14ac:dyDescent="0.25">
      <c r="A13" s="5"/>
      <c r="B13" t="s">
        <v>21</v>
      </c>
      <c r="C13" s="3">
        <f>SUM('Full Data'!C34:E34)</f>
        <v>24513</v>
      </c>
    </row>
    <row r="14" spans="1:7" x14ac:dyDescent="0.25">
      <c r="A14" s="5"/>
      <c r="B14" t="s">
        <v>22</v>
      </c>
      <c r="C14" s="3">
        <f>SUM('Full Data'!C35:E35)</f>
        <v>24574</v>
      </c>
    </row>
    <row r="15" spans="1:7" x14ac:dyDescent="0.25">
      <c r="A15" s="5"/>
      <c r="B15" t="s">
        <v>23</v>
      </c>
      <c r="C15" s="3">
        <f>SUM('Full Data'!C36:E36)</f>
        <v>24190</v>
      </c>
    </row>
    <row r="16" spans="1:7" x14ac:dyDescent="0.25">
      <c r="A16" s="5"/>
      <c r="B16" t="s">
        <v>24</v>
      </c>
      <c r="C16" s="3">
        <f>SUM('Full Data'!C37:E37)</f>
        <v>24496</v>
      </c>
    </row>
    <row r="17" spans="1:7" x14ac:dyDescent="0.25">
      <c r="A17" s="5"/>
      <c r="B17" t="s">
        <v>25</v>
      </c>
      <c r="C17" s="3">
        <f>SUM('Full Data'!C38:E38)</f>
        <v>23824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SUM('Full Data'!C39:E39)</f>
        <v>23391</v>
      </c>
      <c r="F18" t="s">
        <v>16</v>
      </c>
      <c r="G18" s="3">
        <f t="shared" ref="G18:G29" si="0">AVERAGE(C8,C20,C32,C44)</f>
        <v>22388.75</v>
      </c>
    </row>
    <row r="19" spans="1:7" x14ac:dyDescent="0.25">
      <c r="A19" s="5"/>
      <c r="B19" t="s">
        <v>27</v>
      </c>
      <c r="C19" s="3">
        <f>SUM('Full Data'!C40:E40)</f>
        <v>21693</v>
      </c>
      <c r="F19" t="s">
        <v>17</v>
      </c>
      <c r="G19" s="3">
        <f t="shared" si="0"/>
        <v>23028.75</v>
      </c>
    </row>
    <row r="20" spans="1:7" x14ac:dyDescent="0.25">
      <c r="A20" s="5">
        <v>2016</v>
      </c>
      <c r="B20" t="s">
        <v>16</v>
      </c>
      <c r="C20" s="3">
        <f>SUM('Full Data'!C41:E41)</f>
        <v>22248</v>
      </c>
      <c r="F20" t="s">
        <v>18</v>
      </c>
      <c r="G20" s="3">
        <f t="shared" si="0"/>
        <v>23232.75</v>
      </c>
    </row>
    <row r="21" spans="1:7" x14ac:dyDescent="0.25">
      <c r="A21" s="5"/>
      <c r="B21" t="s">
        <v>17</v>
      </c>
      <c r="C21" s="3">
        <f>SUM('Full Data'!C42:E42)</f>
        <v>23092</v>
      </c>
      <c r="F21" t="s">
        <v>19</v>
      </c>
      <c r="G21" s="3">
        <f t="shared" si="0"/>
        <v>23568.5</v>
      </c>
    </row>
    <row r="22" spans="1:7" x14ac:dyDescent="0.25">
      <c r="A22" s="5"/>
      <c r="B22" t="s">
        <v>18</v>
      </c>
      <c r="C22" s="3">
        <f>SUM('Full Data'!C43:E43)</f>
        <v>22951</v>
      </c>
      <c r="F22" t="s">
        <v>20</v>
      </c>
      <c r="G22" s="3">
        <f t="shared" si="0"/>
        <v>23551.25</v>
      </c>
    </row>
    <row r="23" spans="1:7" x14ac:dyDescent="0.25">
      <c r="A23" s="5"/>
      <c r="B23" t="s">
        <v>19</v>
      </c>
      <c r="C23" s="3">
        <f>SUM('Full Data'!C44:E44)</f>
        <v>23828</v>
      </c>
      <c r="F23" t="s">
        <v>21</v>
      </c>
      <c r="G23" s="3">
        <f t="shared" si="0"/>
        <v>23360.75</v>
      </c>
    </row>
    <row r="24" spans="1:7" x14ac:dyDescent="0.25">
      <c r="A24" s="5"/>
      <c r="B24" t="s">
        <v>20</v>
      </c>
      <c r="C24" s="3">
        <f>SUM('Full Data'!C45:E45)</f>
        <v>23880</v>
      </c>
      <c r="F24" t="s">
        <v>22</v>
      </c>
      <c r="G24" s="3">
        <f t="shared" si="0"/>
        <v>23980.75</v>
      </c>
    </row>
    <row r="25" spans="1:7" x14ac:dyDescent="0.25">
      <c r="A25" s="5"/>
      <c r="B25" t="s">
        <v>21</v>
      </c>
      <c r="C25" s="3">
        <f>SUM('Full Data'!C46:E46)</f>
        <v>21318</v>
      </c>
      <c r="F25" t="s">
        <v>23</v>
      </c>
      <c r="G25" s="3">
        <f t="shared" si="0"/>
        <v>20470</v>
      </c>
    </row>
    <row r="26" spans="1:7" x14ac:dyDescent="0.25">
      <c r="A26" s="5"/>
      <c r="B26" t="s">
        <v>22</v>
      </c>
      <c r="C26" s="3">
        <f>SUM('Full Data'!C47:E47)</f>
        <v>23739</v>
      </c>
      <c r="F26" t="s">
        <v>24</v>
      </c>
      <c r="G26" s="3">
        <f t="shared" si="0"/>
        <v>23602</v>
      </c>
    </row>
    <row r="27" spans="1:7" x14ac:dyDescent="0.25">
      <c r="A27" s="5"/>
      <c r="B27" t="s">
        <v>23</v>
      </c>
      <c r="C27" s="3">
        <f>SUM('Full Data'!C48:E48)</f>
        <v>24190</v>
      </c>
      <c r="F27" t="s">
        <v>25</v>
      </c>
      <c r="G27" s="3">
        <f t="shared" si="0"/>
        <v>23364</v>
      </c>
    </row>
    <row r="28" spans="1:7" x14ac:dyDescent="0.25">
      <c r="A28" s="5"/>
      <c r="B28" t="s">
        <v>24</v>
      </c>
      <c r="C28" s="3">
        <f>SUM('Full Data'!C49:E49)</f>
        <v>23682</v>
      </c>
      <c r="F28" t="s">
        <v>26</v>
      </c>
      <c r="G28" s="3">
        <f t="shared" si="0"/>
        <v>23134.25</v>
      </c>
    </row>
    <row r="29" spans="1:7" x14ac:dyDescent="0.25">
      <c r="A29" s="5"/>
      <c r="B29" t="s">
        <v>25</v>
      </c>
      <c r="C29" s="3">
        <f>SUM('Full Data'!C50:E50)</f>
        <v>23550</v>
      </c>
      <c r="F29" t="s">
        <v>27</v>
      </c>
      <c r="G29" s="3">
        <f t="shared" si="0"/>
        <v>21794.5</v>
      </c>
    </row>
    <row r="30" spans="1:7" x14ac:dyDescent="0.25">
      <c r="A30" s="5"/>
      <c r="B30" t="s">
        <v>26</v>
      </c>
      <c r="C30" s="3">
        <f>SUM('Full Data'!C51:E51)</f>
        <v>23243</v>
      </c>
    </row>
    <row r="31" spans="1:7" x14ac:dyDescent="0.25">
      <c r="A31" s="5"/>
      <c r="B31" t="s">
        <v>27</v>
      </c>
      <c r="C31" s="3">
        <f>SUM('Full Data'!C52:E52)</f>
        <v>22095</v>
      </c>
    </row>
    <row r="32" spans="1:7" x14ac:dyDescent="0.25">
      <c r="A32" s="5">
        <v>2017</v>
      </c>
      <c r="B32" t="s">
        <v>16</v>
      </c>
      <c r="C32" s="3">
        <f>SUM('Full Data'!C53:E53)</f>
        <v>21994</v>
      </c>
    </row>
    <row r="33" spans="1:3" x14ac:dyDescent="0.25">
      <c r="A33" s="5"/>
      <c r="B33" t="s">
        <v>17</v>
      </c>
      <c r="C33" s="3">
        <f>SUM('Full Data'!C54:E54)</f>
        <v>22854</v>
      </c>
    </row>
    <row r="34" spans="1:3" x14ac:dyDescent="0.25">
      <c r="A34" s="5"/>
      <c r="B34" t="s">
        <v>18</v>
      </c>
      <c r="C34" s="3">
        <f>SUM('Full Data'!C55:E55)</f>
        <v>23199</v>
      </c>
    </row>
    <row r="35" spans="1:3" x14ac:dyDescent="0.25">
      <c r="A35" s="5"/>
      <c r="B35" t="s">
        <v>19</v>
      </c>
      <c r="C35" s="3">
        <f>SUM('Full Data'!C56:E56)</f>
        <v>22853</v>
      </c>
    </row>
    <row r="36" spans="1:3" x14ac:dyDescent="0.25">
      <c r="A36" s="5"/>
      <c r="B36" t="s">
        <v>20</v>
      </c>
      <c r="C36" s="3">
        <f>SUM('Full Data'!C57:E57)</f>
        <v>23368</v>
      </c>
    </row>
    <row r="37" spans="1:3" x14ac:dyDescent="0.25">
      <c r="A37" s="5"/>
      <c r="B37" t="s">
        <v>21</v>
      </c>
      <c r="C37" s="3">
        <f>SUM('Full Data'!C58:E58)</f>
        <v>23854</v>
      </c>
    </row>
    <row r="38" spans="1:3" x14ac:dyDescent="0.25">
      <c r="A38" s="5"/>
      <c r="B38" t="s">
        <v>22</v>
      </c>
      <c r="C38" s="3">
        <f>SUM('Full Data'!C59:E59)</f>
        <v>24034</v>
      </c>
    </row>
    <row r="39" spans="1:3" x14ac:dyDescent="0.25">
      <c r="A39" s="5"/>
      <c r="B39" t="s">
        <v>23</v>
      </c>
      <c r="C39" s="3">
        <f>SUM('Full Data'!C60:E60)</f>
        <v>16750</v>
      </c>
    </row>
    <row r="40" spans="1:3" x14ac:dyDescent="0.25">
      <c r="A40" s="5"/>
      <c r="B40" t="s">
        <v>24</v>
      </c>
      <c r="C40" s="3">
        <f>SUM('Full Data'!C61:E61)</f>
        <v>23000</v>
      </c>
    </row>
    <row r="41" spans="1:3" x14ac:dyDescent="0.25">
      <c r="A41" s="5"/>
      <c r="B41" t="s">
        <v>25</v>
      </c>
      <c r="C41" s="3">
        <f>SUM('Full Data'!C62:E62)</f>
        <v>22940</v>
      </c>
    </row>
    <row r="42" spans="1:3" x14ac:dyDescent="0.25">
      <c r="A42" s="5"/>
      <c r="B42" t="s">
        <v>26</v>
      </c>
      <c r="C42" s="3">
        <f>SUM('Full Data'!C63:E63)</f>
        <v>22938</v>
      </c>
    </row>
    <row r="43" spans="1:3" x14ac:dyDescent="0.25">
      <c r="A43" s="5"/>
      <c r="B43" t="s">
        <v>27</v>
      </c>
      <c r="C43" s="3">
        <f>SUM('Full Data'!C64:E64)</f>
        <v>21849</v>
      </c>
    </row>
    <row r="44" spans="1:3" x14ac:dyDescent="0.25">
      <c r="A44" s="5">
        <v>2018</v>
      </c>
      <c r="B44" t="s">
        <v>16</v>
      </c>
      <c r="C44" s="3">
        <f>SUM('Full Data'!C65:E65)</f>
        <v>22521</v>
      </c>
    </row>
    <row r="45" spans="1:3" x14ac:dyDescent="0.25">
      <c r="A45" s="5"/>
      <c r="B45" t="s">
        <v>17</v>
      </c>
      <c r="C45" s="3">
        <f>SUM('Full Data'!C66:E66)</f>
        <v>23156</v>
      </c>
    </row>
    <row r="46" spans="1:3" x14ac:dyDescent="0.25">
      <c r="A46" s="5"/>
      <c r="B46" t="s">
        <v>18</v>
      </c>
      <c r="C46" s="3">
        <f>SUM('Full Data'!C67:E67)</f>
        <v>23112</v>
      </c>
    </row>
    <row r="47" spans="1:3" x14ac:dyDescent="0.25">
      <c r="A47" s="5"/>
      <c r="B47" t="s">
        <v>19</v>
      </c>
      <c r="C47" s="3">
        <f>SUM('Full Data'!C68:E68)</f>
        <v>23476</v>
      </c>
    </row>
    <row r="48" spans="1:3" x14ac:dyDescent="0.25">
      <c r="A48" s="5"/>
      <c r="B48" t="s">
        <v>20</v>
      </c>
      <c r="C48" s="3">
        <f>SUM('Full Data'!C69:E69)</f>
        <v>23263</v>
      </c>
    </row>
    <row r="49" spans="1:3" x14ac:dyDescent="0.25">
      <c r="A49" s="5"/>
      <c r="B49" t="s">
        <v>21</v>
      </c>
      <c r="C49" s="3">
        <f>SUM('Full Data'!C70:E70)</f>
        <v>23758</v>
      </c>
    </row>
    <row r="50" spans="1:3" x14ac:dyDescent="0.25">
      <c r="A50" s="5"/>
      <c r="B50" t="s">
        <v>22</v>
      </c>
      <c r="C50" s="3">
        <f>SUM('Full Data'!C71:E71)</f>
        <v>23576</v>
      </c>
    </row>
    <row r="51" spans="1:3" x14ac:dyDescent="0.25">
      <c r="A51" s="5"/>
      <c r="B51" t="s">
        <v>23</v>
      </c>
      <c r="C51" s="3">
        <f>SUM('Full Data'!C72:E72)</f>
        <v>16750</v>
      </c>
    </row>
    <row r="52" spans="1:3" x14ac:dyDescent="0.25">
      <c r="A52" s="5"/>
      <c r="B52" t="s">
        <v>24</v>
      </c>
      <c r="C52" s="3">
        <f>SUM('Full Data'!C73:E73)</f>
        <v>23230</v>
      </c>
    </row>
    <row r="53" spans="1:3" x14ac:dyDescent="0.25">
      <c r="A53" s="5"/>
      <c r="B53" t="s">
        <v>25</v>
      </c>
      <c r="C53" s="3">
        <f>SUM('Full Data'!C74:E74)</f>
        <v>23142</v>
      </c>
    </row>
    <row r="54" spans="1:3" x14ac:dyDescent="0.25">
      <c r="A54" s="5"/>
      <c r="B54" t="s">
        <v>26</v>
      </c>
      <c r="C54" s="3">
        <f>SUM('Full Data'!C75:E75)</f>
        <v>22965</v>
      </c>
    </row>
    <row r="55" spans="1:3" x14ac:dyDescent="0.25">
      <c r="A55" s="5"/>
      <c r="B55" t="s">
        <v>27</v>
      </c>
      <c r="C55" s="3">
        <f>SUM('Full Data'!C76:E76)</f>
        <v>21541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Data'!D29</f>
        <v>10710</v>
      </c>
      <c r="F8">
        <v>2015</v>
      </c>
      <c r="G8" s="3">
        <f>SUM(31*C8,28*C9,31*C10,30*C11,31*C12,30*C13,31*C14,31*C15,30*C16,31*C17,30*C18,31*C19)/365</f>
        <v>11353.476712328767</v>
      </c>
    </row>
    <row r="9" spans="1:7" x14ac:dyDescent="0.25">
      <c r="A9" s="5"/>
      <c r="B9" t="s">
        <v>17</v>
      </c>
      <c r="C9">
        <f>'Full Data'!D30</f>
        <v>10902</v>
      </c>
      <c r="F9">
        <v>2016</v>
      </c>
      <c r="G9" s="3">
        <f>SUM(31*C20,29*C21,31*C22,30*C23,31*C24,30*C25,31*C26,31*C27,30*C28,31*C29,30*C30,31*C31)/366</f>
        <v>11145.008196721312</v>
      </c>
    </row>
    <row r="10" spans="1:7" x14ac:dyDescent="0.25">
      <c r="A10" s="5"/>
      <c r="B10" t="s">
        <v>18</v>
      </c>
      <c r="C10">
        <f>'Full Data'!D31</f>
        <v>11166</v>
      </c>
      <c r="F10">
        <v>2017</v>
      </c>
      <c r="G10" s="3">
        <f>SUM(31*C32,28*C33,31*C34,30*C35,31*C36,30*C37,31*C38,31*C39,30*C40,31*C41,30*C42,31*C43)/365</f>
        <v>10770.147945205479</v>
      </c>
    </row>
    <row r="11" spans="1:7" x14ac:dyDescent="0.25">
      <c r="A11" s="5"/>
      <c r="B11" t="s">
        <v>19</v>
      </c>
      <c r="C11">
        <f>'Full Data'!D32</f>
        <v>11396</v>
      </c>
      <c r="F11">
        <v>2018</v>
      </c>
      <c r="G11" s="3">
        <f>SUM(31*C44,28*C45,31*C46,30*C47,31*C48,30*C49,31*C50,31*C51,30*C52,31*C53,30*C54,31*C55)/365</f>
        <v>11014.671232876712</v>
      </c>
    </row>
    <row r="12" spans="1:7" x14ac:dyDescent="0.25">
      <c r="A12" s="5"/>
      <c r="B12" t="s">
        <v>20</v>
      </c>
      <c r="C12">
        <f>'Full Data'!D33</f>
        <v>11332</v>
      </c>
    </row>
    <row r="13" spans="1:7" x14ac:dyDescent="0.25">
      <c r="A13" s="5"/>
      <c r="B13" t="s">
        <v>21</v>
      </c>
      <c r="C13">
        <f>'Full Data'!D34</f>
        <v>11744</v>
      </c>
    </row>
    <row r="14" spans="1:7" x14ac:dyDescent="0.25">
      <c r="A14" s="5"/>
      <c r="B14" t="s">
        <v>22</v>
      </c>
      <c r="C14">
        <f>'Full Data'!D35</f>
        <v>11798</v>
      </c>
    </row>
    <row r="15" spans="1:7" x14ac:dyDescent="0.25">
      <c r="A15" s="5"/>
      <c r="B15" t="s">
        <v>23</v>
      </c>
      <c r="C15">
        <f>'Full Data'!D36</f>
        <v>11971</v>
      </c>
    </row>
    <row r="16" spans="1:7" x14ac:dyDescent="0.25">
      <c r="A16" s="5"/>
      <c r="B16" t="s">
        <v>24</v>
      </c>
      <c r="C16">
        <f>'Full Data'!D37</f>
        <v>12084</v>
      </c>
    </row>
    <row r="17" spans="1:7" x14ac:dyDescent="0.25">
      <c r="A17" s="5"/>
      <c r="B17" t="s">
        <v>25</v>
      </c>
      <c r="C17">
        <f>'Full Data'!D38</f>
        <v>11654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Data'!D39</f>
        <v>11150</v>
      </c>
      <c r="F18" t="s">
        <v>16</v>
      </c>
      <c r="G18" s="3">
        <f t="shared" ref="G18:G29" si="0">AVERAGE(C8,C20,C32,C44)</f>
        <v>10687.75</v>
      </c>
    </row>
    <row r="19" spans="1:7" x14ac:dyDescent="0.25">
      <c r="A19" s="5"/>
      <c r="B19" t="s">
        <v>27</v>
      </c>
      <c r="C19">
        <f>'Full Data'!D40</f>
        <v>10322</v>
      </c>
      <c r="F19" t="s">
        <v>17</v>
      </c>
      <c r="G19" s="3">
        <f t="shared" si="0"/>
        <v>11079</v>
      </c>
    </row>
    <row r="20" spans="1:7" x14ac:dyDescent="0.25">
      <c r="A20" s="5">
        <v>2016</v>
      </c>
      <c r="B20" t="s">
        <v>16</v>
      </c>
      <c r="C20">
        <f>'Full Data'!D41</f>
        <v>10523</v>
      </c>
      <c r="F20" t="s">
        <v>18</v>
      </c>
      <c r="G20" s="3">
        <f t="shared" si="0"/>
        <v>11133.5</v>
      </c>
    </row>
    <row r="21" spans="1:7" x14ac:dyDescent="0.25">
      <c r="A21" s="5"/>
      <c r="B21" t="s">
        <v>17</v>
      </c>
      <c r="C21">
        <f>'Full Data'!D42</f>
        <v>11015</v>
      </c>
      <c r="F21" t="s">
        <v>19</v>
      </c>
      <c r="G21" s="3">
        <f t="shared" si="0"/>
        <v>11330.25</v>
      </c>
    </row>
    <row r="22" spans="1:7" x14ac:dyDescent="0.25">
      <c r="A22" s="5"/>
      <c r="B22" t="s">
        <v>18</v>
      </c>
      <c r="C22">
        <f>'Full Data'!D43</f>
        <v>10938</v>
      </c>
      <c r="F22" t="s">
        <v>20</v>
      </c>
      <c r="G22" s="3">
        <f t="shared" si="0"/>
        <v>11265.75</v>
      </c>
    </row>
    <row r="23" spans="1:7" x14ac:dyDescent="0.25">
      <c r="A23" s="5"/>
      <c r="B23" t="s">
        <v>19</v>
      </c>
      <c r="C23">
        <f>'Full Data'!D44</f>
        <v>11429</v>
      </c>
      <c r="F23" t="s">
        <v>21</v>
      </c>
      <c r="G23" s="3">
        <f t="shared" si="0"/>
        <v>11267</v>
      </c>
    </row>
    <row r="24" spans="1:7" x14ac:dyDescent="0.25">
      <c r="A24" s="5"/>
      <c r="B24" t="s">
        <v>20</v>
      </c>
      <c r="C24">
        <f>'Full Data'!D45</f>
        <v>11449</v>
      </c>
      <c r="F24" t="s">
        <v>22</v>
      </c>
      <c r="G24" s="3">
        <f t="shared" si="0"/>
        <v>11605.25</v>
      </c>
    </row>
    <row r="25" spans="1:7" x14ac:dyDescent="0.25">
      <c r="A25" s="5"/>
      <c r="B25" t="s">
        <v>21</v>
      </c>
      <c r="C25">
        <f>'Full Data'!D46</f>
        <v>10412</v>
      </c>
      <c r="F25" t="s">
        <v>23</v>
      </c>
      <c r="G25" s="3">
        <f t="shared" si="0"/>
        <v>9999</v>
      </c>
    </row>
    <row r="26" spans="1:7" x14ac:dyDescent="0.25">
      <c r="A26" s="5"/>
      <c r="B26" t="s">
        <v>22</v>
      </c>
      <c r="C26">
        <f>'Full Data'!D47</f>
        <v>11563</v>
      </c>
      <c r="F26" t="s">
        <v>24</v>
      </c>
      <c r="G26" s="3">
        <f t="shared" si="0"/>
        <v>11443.75</v>
      </c>
    </row>
    <row r="27" spans="1:7" x14ac:dyDescent="0.25">
      <c r="A27" s="5"/>
      <c r="B27" t="s">
        <v>23</v>
      </c>
      <c r="C27">
        <f>'Full Data'!D48</f>
        <v>11971</v>
      </c>
      <c r="F27" t="s">
        <v>25</v>
      </c>
      <c r="G27" s="3">
        <f t="shared" si="0"/>
        <v>11371</v>
      </c>
    </row>
    <row r="28" spans="1:7" x14ac:dyDescent="0.25">
      <c r="A28" s="5"/>
      <c r="B28" t="s">
        <v>24</v>
      </c>
      <c r="C28">
        <f>'Full Data'!D49</f>
        <v>11338</v>
      </c>
      <c r="F28" t="s">
        <v>26</v>
      </c>
      <c r="G28" s="3">
        <f t="shared" si="0"/>
        <v>11133.5</v>
      </c>
    </row>
    <row r="29" spans="1:7" x14ac:dyDescent="0.25">
      <c r="A29" s="5"/>
      <c r="B29" t="s">
        <v>25</v>
      </c>
      <c r="C29">
        <f>'Full Data'!D50</f>
        <v>11372</v>
      </c>
      <c r="F29" t="s">
        <v>27</v>
      </c>
      <c r="G29" s="3">
        <f t="shared" si="0"/>
        <v>10564.75</v>
      </c>
    </row>
    <row r="30" spans="1:7" x14ac:dyDescent="0.25">
      <c r="A30" s="5"/>
      <c r="B30" t="s">
        <v>26</v>
      </c>
      <c r="C30">
        <f>'Full Data'!D51</f>
        <v>11131</v>
      </c>
    </row>
    <row r="31" spans="1:7" x14ac:dyDescent="0.25">
      <c r="A31" s="5"/>
      <c r="B31" t="s">
        <v>27</v>
      </c>
      <c r="C31">
        <f>'Full Data'!D52</f>
        <v>10582</v>
      </c>
    </row>
    <row r="32" spans="1:7" x14ac:dyDescent="0.25">
      <c r="A32" s="5">
        <v>2017</v>
      </c>
      <c r="B32" t="s">
        <v>16</v>
      </c>
      <c r="C32">
        <f>'Full Data'!D53</f>
        <v>10436</v>
      </c>
    </row>
    <row r="33" spans="1:3" x14ac:dyDescent="0.25">
      <c r="A33" s="5"/>
      <c r="B33" t="s">
        <v>17</v>
      </c>
      <c r="C33">
        <f>'Full Data'!D54</f>
        <v>10923</v>
      </c>
    </row>
    <row r="34" spans="1:3" x14ac:dyDescent="0.25">
      <c r="A34" s="5"/>
      <c r="B34" t="s">
        <v>18</v>
      </c>
      <c r="C34">
        <f>'Full Data'!D55</f>
        <v>11052</v>
      </c>
    </row>
    <row r="35" spans="1:3" x14ac:dyDescent="0.25">
      <c r="A35" s="5"/>
      <c r="B35" t="s">
        <v>19</v>
      </c>
      <c r="C35">
        <f>'Full Data'!D56</f>
        <v>10891</v>
      </c>
    </row>
    <row r="36" spans="1:3" x14ac:dyDescent="0.25">
      <c r="A36" s="5"/>
      <c r="B36" t="s">
        <v>20</v>
      </c>
      <c r="C36">
        <f>'Full Data'!D57</f>
        <v>11141</v>
      </c>
    </row>
    <row r="37" spans="1:3" x14ac:dyDescent="0.25">
      <c r="A37" s="5"/>
      <c r="B37" t="s">
        <v>21</v>
      </c>
      <c r="C37">
        <f>'Full Data'!D58</f>
        <v>11456</v>
      </c>
    </row>
    <row r="38" spans="1:3" x14ac:dyDescent="0.25">
      <c r="A38" s="5"/>
      <c r="B38" t="s">
        <v>22</v>
      </c>
      <c r="C38">
        <f>'Full Data'!D59</f>
        <v>11530</v>
      </c>
    </row>
    <row r="39" spans="1:3" x14ac:dyDescent="0.25">
      <c r="A39" s="5"/>
      <c r="B39" t="s">
        <v>23</v>
      </c>
      <c r="C39">
        <f>'Full Data'!D60</f>
        <v>8027</v>
      </c>
    </row>
    <row r="40" spans="1:3" x14ac:dyDescent="0.25">
      <c r="A40" s="5"/>
      <c r="B40" t="s">
        <v>24</v>
      </c>
      <c r="C40">
        <f>'Full Data'!D61</f>
        <v>11003</v>
      </c>
    </row>
    <row r="41" spans="1:3" x14ac:dyDescent="0.25">
      <c r="A41" s="5"/>
      <c r="B41" t="s">
        <v>25</v>
      </c>
      <c r="C41">
        <f>'Full Data'!D62</f>
        <v>11064</v>
      </c>
    </row>
    <row r="42" spans="1:3" x14ac:dyDescent="0.25">
      <c r="A42" s="5"/>
      <c r="B42" t="s">
        <v>26</v>
      </c>
      <c r="C42">
        <f>'Full Data'!D63</f>
        <v>11015</v>
      </c>
    </row>
    <row r="43" spans="1:3" x14ac:dyDescent="0.25">
      <c r="A43" s="5"/>
      <c r="B43" t="s">
        <v>27</v>
      </c>
      <c r="C43">
        <f>'Full Data'!D64</f>
        <v>10760</v>
      </c>
    </row>
    <row r="44" spans="1:3" x14ac:dyDescent="0.25">
      <c r="A44" s="5">
        <v>2018</v>
      </c>
      <c r="B44" t="s">
        <v>16</v>
      </c>
      <c r="C44">
        <f>'Full Data'!D65</f>
        <v>11082</v>
      </c>
    </row>
    <row r="45" spans="1:3" x14ac:dyDescent="0.25">
      <c r="A45" s="5"/>
      <c r="B45" t="s">
        <v>17</v>
      </c>
      <c r="C45">
        <f>'Full Data'!D66</f>
        <v>11476</v>
      </c>
    </row>
    <row r="46" spans="1:3" x14ac:dyDescent="0.25">
      <c r="A46" s="5"/>
      <c r="B46" t="s">
        <v>18</v>
      </c>
      <c r="C46">
        <f>'Full Data'!D67</f>
        <v>11378</v>
      </c>
    </row>
    <row r="47" spans="1:3" x14ac:dyDescent="0.25">
      <c r="A47" s="5"/>
      <c r="B47" t="s">
        <v>19</v>
      </c>
      <c r="C47">
        <f>'Full Data'!D68</f>
        <v>11605</v>
      </c>
    </row>
    <row r="48" spans="1:3" x14ac:dyDescent="0.25">
      <c r="A48" s="5"/>
      <c r="B48" t="s">
        <v>20</v>
      </c>
      <c r="C48">
        <f>'Full Data'!D69</f>
        <v>11141</v>
      </c>
    </row>
    <row r="49" spans="1:3" x14ac:dyDescent="0.25">
      <c r="A49" s="5"/>
      <c r="B49" t="s">
        <v>21</v>
      </c>
      <c r="C49">
        <f>'Full Data'!D70</f>
        <v>11456</v>
      </c>
    </row>
    <row r="50" spans="1:3" x14ac:dyDescent="0.25">
      <c r="A50" s="5"/>
      <c r="B50" t="s">
        <v>22</v>
      </c>
      <c r="C50">
        <f>'Full Data'!D71</f>
        <v>11530</v>
      </c>
    </row>
    <row r="51" spans="1:3" x14ac:dyDescent="0.25">
      <c r="A51" s="5"/>
      <c r="B51" t="s">
        <v>23</v>
      </c>
      <c r="C51">
        <f>'Full Data'!D72</f>
        <v>8027</v>
      </c>
    </row>
    <row r="52" spans="1:3" x14ac:dyDescent="0.25">
      <c r="A52" s="5"/>
      <c r="B52" t="s">
        <v>24</v>
      </c>
      <c r="C52">
        <f>'Full Data'!D73</f>
        <v>11350</v>
      </c>
    </row>
    <row r="53" spans="1:3" x14ac:dyDescent="0.25">
      <c r="A53" s="5"/>
      <c r="B53" t="s">
        <v>25</v>
      </c>
      <c r="C53">
        <f>'Full Data'!D74</f>
        <v>11394</v>
      </c>
    </row>
    <row r="54" spans="1:3" x14ac:dyDescent="0.25">
      <c r="A54" s="5"/>
      <c r="B54" t="s">
        <v>26</v>
      </c>
      <c r="C54">
        <f>'Full Data'!D75</f>
        <v>11238</v>
      </c>
    </row>
    <row r="55" spans="1:3" x14ac:dyDescent="0.25">
      <c r="A55" s="5"/>
      <c r="B55" t="s">
        <v>27</v>
      </c>
      <c r="C55">
        <f>'Full Data'!D76</f>
        <v>10595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Data'!C29</f>
        <v>11502</v>
      </c>
      <c r="F8">
        <v>2015</v>
      </c>
      <c r="G8" s="3">
        <f>SUM(31*C8,28*C9,31*C10,30*C11,31*C12,30*C13,31*C14,31*C15,30*C16,31*C17,30*C18,31*C19)/365</f>
        <v>11712.268493150685</v>
      </c>
    </row>
    <row r="9" spans="1:7" x14ac:dyDescent="0.25">
      <c r="A9" s="5"/>
      <c r="B9" t="s">
        <v>17</v>
      </c>
      <c r="C9">
        <f>'Full Data'!C30</f>
        <v>11534</v>
      </c>
      <c r="F9">
        <v>2016</v>
      </c>
      <c r="G9" s="3">
        <f>SUM(31*C20,29*C21,31*C22,30*C23,31*C24,30*C25,31*C26,31*C27,30*C28,31*C29,30*C30,31*C31)/366</f>
        <v>11413.696721311475</v>
      </c>
    </row>
    <row r="10" spans="1:7" x14ac:dyDescent="0.25">
      <c r="A10" s="5"/>
      <c r="B10" t="s">
        <v>18</v>
      </c>
      <c r="C10">
        <f>'Full Data'!C31</f>
        <v>11915</v>
      </c>
      <c r="F10">
        <v>2017</v>
      </c>
      <c r="G10" s="3">
        <f>SUM(31*C32,28*C33,31*C34,30*C35,31*C36,30*C37,31*C38,31*C39,30*C40,31*C41,30*C42,31*C43)/365</f>
        <v>11113.438356164384</v>
      </c>
    </row>
    <row r="11" spans="1:7" x14ac:dyDescent="0.25">
      <c r="A11" s="5"/>
      <c r="B11" t="s">
        <v>19</v>
      </c>
      <c r="C11">
        <f>'Full Data'!C32</f>
        <v>12134</v>
      </c>
      <c r="F11">
        <v>2018</v>
      </c>
      <c r="G11" s="3">
        <f>SUM(31*C44,28*C45,31*C46,30*C47,31*C48,30*C49,31*C50,31*C51,30*C52,31*C53,30*C54,31*C55)/365</f>
        <v>10948.169863013698</v>
      </c>
    </row>
    <row r="12" spans="1:7" x14ac:dyDescent="0.25">
      <c r="A12" s="5"/>
      <c r="B12" t="s">
        <v>20</v>
      </c>
      <c r="C12">
        <f>'Full Data'!C33</f>
        <v>11779</v>
      </c>
    </row>
    <row r="13" spans="1:7" x14ac:dyDescent="0.25">
      <c r="A13" s="5"/>
      <c r="B13" t="s">
        <v>21</v>
      </c>
      <c r="C13">
        <f>'Full Data'!C34</f>
        <v>12117</v>
      </c>
    </row>
    <row r="14" spans="1:7" x14ac:dyDescent="0.25">
      <c r="A14" s="5"/>
      <c r="B14" t="s">
        <v>22</v>
      </c>
      <c r="C14">
        <f>'Full Data'!C35</f>
        <v>12153</v>
      </c>
    </row>
    <row r="15" spans="1:7" x14ac:dyDescent="0.25">
      <c r="A15" s="5"/>
      <c r="B15" t="s">
        <v>23</v>
      </c>
      <c r="C15">
        <f>'Full Data'!C36</f>
        <v>11651</v>
      </c>
    </row>
    <row r="16" spans="1:7" x14ac:dyDescent="0.25">
      <c r="A16" s="5"/>
      <c r="B16" t="s">
        <v>24</v>
      </c>
      <c r="C16">
        <f>'Full Data'!C37</f>
        <v>11793</v>
      </c>
    </row>
    <row r="17" spans="1:7" x14ac:dyDescent="0.25">
      <c r="A17" s="5"/>
      <c r="B17" t="s">
        <v>25</v>
      </c>
      <c r="C17">
        <f>'Full Data'!C38</f>
        <v>11556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Data'!C39</f>
        <v>11612</v>
      </c>
      <c r="F18" t="s">
        <v>16</v>
      </c>
      <c r="G18" s="3">
        <f t="shared" ref="G18:G29" si="0">AVERAGE(C8,C20,C32,C44)</f>
        <v>11123</v>
      </c>
    </row>
    <row r="19" spans="1:7" x14ac:dyDescent="0.25">
      <c r="A19" s="5"/>
      <c r="B19" t="s">
        <v>27</v>
      </c>
      <c r="C19">
        <f>'Full Data'!C40</f>
        <v>10810</v>
      </c>
      <c r="F19" t="s">
        <v>17</v>
      </c>
      <c r="G19" s="3">
        <f t="shared" si="0"/>
        <v>11374.75</v>
      </c>
    </row>
    <row r="20" spans="1:7" x14ac:dyDescent="0.25">
      <c r="A20" s="5">
        <v>2016</v>
      </c>
      <c r="B20" t="s">
        <v>16</v>
      </c>
      <c r="C20">
        <f>'Full Data'!C41</f>
        <v>11150</v>
      </c>
      <c r="F20" t="s">
        <v>18</v>
      </c>
      <c r="G20" s="3">
        <f t="shared" si="0"/>
        <v>11511.25</v>
      </c>
    </row>
    <row r="21" spans="1:7" x14ac:dyDescent="0.25">
      <c r="A21" s="5"/>
      <c r="B21" t="s">
        <v>17</v>
      </c>
      <c r="C21">
        <f>'Full Data'!C42</f>
        <v>11497</v>
      </c>
      <c r="F21" t="s">
        <v>19</v>
      </c>
      <c r="G21" s="3">
        <f t="shared" si="0"/>
        <v>11648.5</v>
      </c>
    </row>
    <row r="22" spans="1:7" x14ac:dyDescent="0.25">
      <c r="A22" s="5"/>
      <c r="B22" t="s">
        <v>18</v>
      </c>
      <c r="C22">
        <f>'Full Data'!C43</f>
        <v>11423</v>
      </c>
      <c r="F22" t="s">
        <v>20</v>
      </c>
      <c r="G22" s="3">
        <f t="shared" si="0"/>
        <v>11693.25</v>
      </c>
    </row>
    <row r="23" spans="1:7" x14ac:dyDescent="0.25">
      <c r="A23" s="5"/>
      <c r="B23" t="s">
        <v>19</v>
      </c>
      <c r="C23">
        <f>'Full Data'!C44</f>
        <v>11790</v>
      </c>
      <c r="F23" t="s">
        <v>21</v>
      </c>
      <c r="G23" s="3">
        <f t="shared" si="0"/>
        <v>11476</v>
      </c>
    </row>
    <row r="24" spans="1:7" x14ac:dyDescent="0.25">
      <c r="A24" s="5"/>
      <c r="B24" t="s">
        <v>20</v>
      </c>
      <c r="C24">
        <f>'Full Data'!C45</f>
        <v>11842</v>
      </c>
      <c r="F24" t="s">
        <v>22</v>
      </c>
      <c r="G24" s="3">
        <f t="shared" si="0"/>
        <v>11760</v>
      </c>
    </row>
    <row r="25" spans="1:7" x14ac:dyDescent="0.25">
      <c r="A25" s="5"/>
      <c r="B25" t="s">
        <v>21</v>
      </c>
      <c r="C25">
        <f>'Full Data'!C46</f>
        <v>10328</v>
      </c>
      <c r="F25" t="s">
        <v>23</v>
      </c>
      <c r="G25" s="3">
        <f t="shared" si="0"/>
        <v>9974</v>
      </c>
    </row>
    <row r="26" spans="1:7" x14ac:dyDescent="0.25">
      <c r="A26" s="5"/>
      <c r="B26" t="s">
        <v>22</v>
      </c>
      <c r="C26">
        <f>'Full Data'!C47</f>
        <v>11561</v>
      </c>
      <c r="F26" t="s">
        <v>24</v>
      </c>
      <c r="G26" s="3">
        <f t="shared" si="0"/>
        <v>11540.75</v>
      </c>
    </row>
    <row r="27" spans="1:7" x14ac:dyDescent="0.25">
      <c r="A27" s="5"/>
      <c r="B27" t="s">
        <v>23</v>
      </c>
      <c r="C27">
        <f>'Full Data'!C48</f>
        <v>11651</v>
      </c>
      <c r="F27" t="s">
        <v>25</v>
      </c>
      <c r="G27" s="3">
        <f t="shared" si="0"/>
        <v>11404.5</v>
      </c>
    </row>
    <row r="28" spans="1:7" x14ac:dyDescent="0.25">
      <c r="A28" s="5"/>
      <c r="B28" t="s">
        <v>24</v>
      </c>
      <c r="C28">
        <f>'Full Data'!C49</f>
        <v>11690</v>
      </c>
      <c r="F28" t="s">
        <v>26</v>
      </c>
      <c r="G28" s="3">
        <f t="shared" si="0"/>
        <v>11411</v>
      </c>
    </row>
    <row r="29" spans="1:7" x14ac:dyDescent="0.25">
      <c r="A29" s="5"/>
      <c r="B29" t="s">
        <v>25</v>
      </c>
      <c r="C29">
        <f>'Full Data'!C50</f>
        <v>11563</v>
      </c>
      <c r="F29" t="s">
        <v>27</v>
      </c>
      <c r="G29" s="3">
        <f t="shared" si="0"/>
        <v>10681.25</v>
      </c>
    </row>
    <row r="30" spans="1:7" x14ac:dyDescent="0.25">
      <c r="A30" s="5"/>
      <c r="B30" t="s">
        <v>26</v>
      </c>
      <c r="C30">
        <f>'Full Data'!C51</f>
        <v>11514</v>
      </c>
    </row>
    <row r="31" spans="1:7" x14ac:dyDescent="0.25">
      <c r="A31" s="5"/>
      <c r="B31" t="s">
        <v>27</v>
      </c>
      <c r="C31">
        <f>'Full Data'!C52</f>
        <v>10950</v>
      </c>
    </row>
    <row r="32" spans="1:7" x14ac:dyDescent="0.25">
      <c r="A32" s="5">
        <v>2017</v>
      </c>
      <c r="B32" t="s">
        <v>16</v>
      </c>
      <c r="C32">
        <f>'Full Data'!C53</f>
        <v>11004</v>
      </c>
    </row>
    <row r="33" spans="1:3" x14ac:dyDescent="0.25">
      <c r="A33" s="5"/>
      <c r="B33" t="s">
        <v>17</v>
      </c>
      <c r="C33">
        <f>'Full Data'!C54</f>
        <v>11362</v>
      </c>
    </row>
    <row r="34" spans="1:3" x14ac:dyDescent="0.25">
      <c r="A34" s="5"/>
      <c r="B34" t="s">
        <v>18</v>
      </c>
      <c r="C34">
        <f>'Full Data'!C55</f>
        <v>11560</v>
      </c>
    </row>
    <row r="35" spans="1:3" x14ac:dyDescent="0.25">
      <c r="A35" s="5"/>
      <c r="B35" t="s">
        <v>19</v>
      </c>
      <c r="C35">
        <f>'Full Data'!C56</f>
        <v>11371</v>
      </c>
    </row>
    <row r="36" spans="1:3" x14ac:dyDescent="0.25">
      <c r="A36" s="5"/>
      <c r="B36" t="s">
        <v>20</v>
      </c>
      <c r="C36">
        <f>'Full Data'!C57</f>
        <v>11637</v>
      </c>
    </row>
    <row r="37" spans="1:3" x14ac:dyDescent="0.25">
      <c r="A37" s="5"/>
      <c r="B37" t="s">
        <v>21</v>
      </c>
      <c r="C37">
        <f>'Full Data'!C58</f>
        <v>11794</v>
      </c>
    </row>
    <row r="38" spans="1:3" x14ac:dyDescent="0.25">
      <c r="A38" s="5"/>
      <c r="B38" t="s">
        <v>22</v>
      </c>
      <c r="C38">
        <f>'Full Data'!C59</f>
        <v>11880</v>
      </c>
    </row>
    <row r="39" spans="1:3" x14ac:dyDescent="0.25">
      <c r="A39" s="5"/>
      <c r="B39" t="s">
        <v>23</v>
      </c>
      <c r="C39">
        <f>'Full Data'!C60</f>
        <v>8297</v>
      </c>
    </row>
    <row r="40" spans="1:3" x14ac:dyDescent="0.25">
      <c r="A40" s="5"/>
      <c r="B40" t="s">
        <v>24</v>
      </c>
      <c r="C40">
        <f>'Full Data'!C61</f>
        <v>11381</v>
      </c>
    </row>
    <row r="41" spans="1:3" x14ac:dyDescent="0.25">
      <c r="A41" s="5"/>
      <c r="B41" t="s">
        <v>25</v>
      </c>
      <c r="C41">
        <f>'Full Data'!C62</f>
        <v>11294</v>
      </c>
    </row>
    <row r="42" spans="1:3" x14ac:dyDescent="0.25">
      <c r="A42" s="5"/>
      <c r="B42" t="s">
        <v>26</v>
      </c>
      <c r="C42">
        <f>'Full Data'!C63</f>
        <v>11324</v>
      </c>
    </row>
    <row r="43" spans="1:3" x14ac:dyDescent="0.25">
      <c r="A43" s="5"/>
      <c r="B43" t="s">
        <v>27</v>
      </c>
      <c r="C43">
        <f>'Full Data'!C64</f>
        <v>10527</v>
      </c>
    </row>
    <row r="44" spans="1:3" x14ac:dyDescent="0.25">
      <c r="A44" s="5">
        <v>2018</v>
      </c>
      <c r="B44" t="s">
        <v>16</v>
      </c>
      <c r="C44">
        <f>'Full Data'!C65</f>
        <v>10836</v>
      </c>
    </row>
    <row r="45" spans="1:3" x14ac:dyDescent="0.25">
      <c r="A45" s="5"/>
      <c r="B45" t="s">
        <v>17</v>
      </c>
      <c r="C45">
        <f>'Full Data'!C66</f>
        <v>11106</v>
      </c>
    </row>
    <row r="46" spans="1:3" x14ac:dyDescent="0.25">
      <c r="A46" s="5"/>
      <c r="B46" t="s">
        <v>18</v>
      </c>
      <c r="C46">
        <f>'Full Data'!C67</f>
        <v>11147</v>
      </c>
    </row>
    <row r="47" spans="1:3" x14ac:dyDescent="0.25">
      <c r="A47" s="5"/>
      <c r="B47" t="s">
        <v>19</v>
      </c>
      <c r="C47">
        <f>'Full Data'!C68</f>
        <v>11299</v>
      </c>
    </row>
    <row r="48" spans="1:3" x14ac:dyDescent="0.25">
      <c r="A48" s="5"/>
      <c r="B48" t="s">
        <v>20</v>
      </c>
      <c r="C48">
        <f>'Full Data'!C69</f>
        <v>11515</v>
      </c>
    </row>
    <row r="49" spans="1:3" x14ac:dyDescent="0.25">
      <c r="A49" s="5"/>
      <c r="B49" t="s">
        <v>21</v>
      </c>
      <c r="C49">
        <f>'Full Data'!C70</f>
        <v>11665</v>
      </c>
    </row>
    <row r="50" spans="1:3" x14ac:dyDescent="0.25">
      <c r="A50" s="5"/>
      <c r="B50" t="s">
        <v>22</v>
      </c>
      <c r="C50">
        <f>'Full Data'!C71</f>
        <v>11446</v>
      </c>
    </row>
    <row r="51" spans="1:3" x14ac:dyDescent="0.25">
      <c r="A51" s="5"/>
      <c r="B51" t="s">
        <v>23</v>
      </c>
      <c r="C51">
        <f>'Full Data'!C72</f>
        <v>8297</v>
      </c>
    </row>
    <row r="52" spans="1:3" x14ac:dyDescent="0.25">
      <c r="A52" s="5"/>
      <c r="B52" t="s">
        <v>24</v>
      </c>
      <c r="C52">
        <f>'Full Data'!C73</f>
        <v>11299</v>
      </c>
    </row>
    <row r="53" spans="1:3" x14ac:dyDescent="0.25">
      <c r="A53" s="5"/>
      <c r="B53" t="s">
        <v>25</v>
      </c>
      <c r="C53">
        <f>'Full Data'!C74</f>
        <v>11205</v>
      </c>
    </row>
    <row r="54" spans="1:3" x14ac:dyDescent="0.25">
      <c r="A54" s="5"/>
      <c r="B54" t="s">
        <v>26</v>
      </c>
      <c r="C54">
        <f>'Full Data'!C75</f>
        <v>11194</v>
      </c>
    </row>
    <row r="55" spans="1:3" x14ac:dyDescent="0.25">
      <c r="A55" s="5"/>
      <c r="B55" t="s">
        <v>27</v>
      </c>
      <c r="C55">
        <f>'Full Data'!C76</f>
        <v>10438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16" workbookViewId="0">
      <selection activeCell="G72" sqref="G72"/>
    </sheetView>
  </sheetViews>
  <sheetFormatPr defaultRowHeight="12.75" x14ac:dyDescent="0.2"/>
  <cols>
    <col min="1" max="16384" width="9.140625" style="1"/>
  </cols>
  <sheetData>
    <row r="1" spans="1:4" x14ac:dyDescent="0.2">
      <c r="C1" s="1">
        <v>509</v>
      </c>
      <c r="D1" s="1">
        <v>509</v>
      </c>
    </row>
    <row r="2" spans="1:4" x14ac:dyDescent="0.2">
      <c r="C2" s="1">
        <v>509</v>
      </c>
      <c r="D2" s="1">
        <v>509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2013</v>
      </c>
      <c r="B5" s="1">
        <v>1</v>
      </c>
      <c r="C5" s="1" t="s">
        <v>0</v>
      </c>
      <c r="D5" s="1" t="s">
        <v>0</v>
      </c>
    </row>
    <row r="6" spans="1:4" x14ac:dyDescent="0.2">
      <c r="A6" s="1">
        <v>2013</v>
      </c>
      <c r="B6" s="1">
        <v>2</v>
      </c>
      <c r="C6" s="1">
        <v>8392</v>
      </c>
      <c r="D6" s="1">
        <v>11085</v>
      </c>
    </row>
    <row r="7" spans="1:4" x14ac:dyDescent="0.2">
      <c r="A7" s="1">
        <v>2013</v>
      </c>
      <c r="B7" s="1">
        <v>3</v>
      </c>
      <c r="C7" s="1">
        <v>9318</v>
      </c>
      <c r="D7" s="1">
        <v>11065</v>
      </c>
    </row>
    <row r="8" spans="1:4" x14ac:dyDescent="0.2">
      <c r="A8" s="1">
        <v>2013</v>
      </c>
      <c r="B8" s="1">
        <v>4</v>
      </c>
      <c r="C8" s="1">
        <v>11886</v>
      </c>
      <c r="D8" s="1">
        <v>11925</v>
      </c>
    </row>
    <row r="9" spans="1:4" x14ac:dyDescent="0.2">
      <c r="A9" s="1">
        <v>2013</v>
      </c>
      <c r="B9" s="1">
        <v>5</v>
      </c>
      <c r="C9" s="1">
        <v>11982</v>
      </c>
      <c r="D9" s="1">
        <v>11957</v>
      </c>
    </row>
    <row r="10" spans="1:4" x14ac:dyDescent="0.2">
      <c r="A10" s="1">
        <v>2013</v>
      </c>
      <c r="B10" s="1">
        <v>6</v>
      </c>
      <c r="C10" s="1">
        <v>12245</v>
      </c>
      <c r="D10" s="1">
        <v>12351</v>
      </c>
    </row>
    <row r="11" spans="1:4" x14ac:dyDescent="0.2">
      <c r="A11" s="1">
        <v>2013</v>
      </c>
      <c r="B11" s="1">
        <v>7</v>
      </c>
      <c r="C11" s="1">
        <v>12362</v>
      </c>
      <c r="D11" s="1">
        <v>12709</v>
      </c>
    </row>
    <row r="12" spans="1:4" x14ac:dyDescent="0.2">
      <c r="A12" s="1">
        <v>2013</v>
      </c>
      <c r="B12" s="1">
        <v>8</v>
      </c>
      <c r="C12" s="1" t="s">
        <v>0</v>
      </c>
      <c r="D12" s="1" t="s">
        <v>0</v>
      </c>
    </row>
    <row r="13" spans="1:4" x14ac:dyDescent="0.2">
      <c r="A13" s="1">
        <v>2013</v>
      </c>
      <c r="B13" s="1">
        <v>9</v>
      </c>
      <c r="C13" s="1" t="s">
        <v>0</v>
      </c>
      <c r="D13" s="1" t="s">
        <v>0</v>
      </c>
    </row>
    <row r="14" spans="1:4" x14ac:dyDescent="0.2">
      <c r="A14" s="1">
        <v>2013</v>
      </c>
      <c r="B14" s="1">
        <v>10</v>
      </c>
      <c r="C14" s="1">
        <v>11615</v>
      </c>
      <c r="D14" s="1">
        <v>11935</v>
      </c>
    </row>
    <row r="15" spans="1:4" x14ac:dyDescent="0.2">
      <c r="A15" s="1">
        <v>2013</v>
      </c>
      <c r="B15" s="1">
        <v>11</v>
      </c>
      <c r="C15" s="1">
        <v>11673</v>
      </c>
      <c r="D15" s="1">
        <v>11677</v>
      </c>
    </row>
    <row r="16" spans="1:4" x14ac:dyDescent="0.2">
      <c r="A16" s="1">
        <v>2013</v>
      </c>
      <c r="B16" s="1">
        <v>12</v>
      </c>
      <c r="C16" s="1">
        <v>10739</v>
      </c>
      <c r="D16" s="1">
        <v>10827</v>
      </c>
    </row>
    <row r="17" spans="1:5" x14ac:dyDescent="0.2">
      <c r="A17" s="1">
        <v>2014</v>
      </c>
      <c r="B17" s="1">
        <v>1</v>
      </c>
      <c r="C17" s="1">
        <v>11020</v>
      </c>
      <c r="D17" s="1">
        <v>10388</v>
      </c>
      <c r="E17" s="1">
        <v>533</v>
      </c>
    </row>
    <row r="18" spans="1:5" x14ac:dyDescent="0.2">
      <c r="A18" s="1">
        <v>2014</v>
      </c>
      <c r="B18" s="1">
        <v>2</v>
      </c>
      <c r="C18" s="1">
        <v>11338</v>
      </c>
      <c r="D18" s="1">
        <v>11094</v>
      </c>
      <c r="E18" s="1">
        <v>560</v>
      </c>
    </row>
    <row r="19" spans="1:5" x14ac:dyDescent="0.2">
      <c r="A19" s="1">
        <v>2014</v>
      </c>
      <c r="B19" s="1">
        <v>3</v>
      </c>
      <c r="C19" s="1">
        <v>11765</v>
      </c>
      <c r="D19" s="1">
        <v>11405</v>
      </c>
      <c r="E19" s="1">
        <v>571</v>
      </c>
    </row>
    <row r="20" spans="1:5" x14ac:dyDescent="0.2">
      <c r="A20" s="1">
        <v>2014</v>
      </c>
      <c r="B20" s="1">
        <v>4</v>
      </c>
      <c r="C20" s="1">
        <v>11826</v>
      </c>
      <c r="D20" s="1">
        <v>11332</v>
      </c>
      <c r="E20" s="1">
        <v>555</v>
      </c>
    </row>
    <row r="21" spans="1:5" x14ac:dyDescent="0.2">
      <c r="A21" s="1">
        <v>2014</v>
      </c>
      <c r="B21" s="1">
        <v>5</v>
      </c>
      <c r="C21" s="1">
        <v>11608</v>
      </c>
      <c r="D21" s="1">
        <v>11209</v>
      </c>
      <c r="E21" s="1">
        <v>569</v>
      </c>
    </row>
    <row r="22" spans="1:5" x14ac:dyDescent="0.2">
      <c r="A22" s="1">
        <v>2014</v>
      </c>
      <c r="B22" s="1">
        <v>6</v>
      </c>
      <c r="C22" s="1">
        <v>11948</v>
      </c>
      <c r="D22" s="1">
        <v>11547</v>
      </c>
      <c r="E22" s="1">
        <v>629</v>
      </c>
    </row>
    <row r="23" spans="1:5" x14ac:dyDescent="0.2">
      <c r="A23" s="1">
        <v>2014</v>
      </c>
      <c r="B23" s="1">
        <v>7</v>
      </c>
      <c r="C23" s="1">
        <v>12081</v>
      </c>
      <c r="D23" s="1">
        <v>11680</v>
      </c>
      <c r="E23" s="1">
        <v>623</v>
      </c>
    </row>
    <row r="24" spans="1:5" x14ac:dyDescent="0.2">
      <c r="A24" s="1">
        <v>2014</v>
      </c>
      <c r="B24" s="1">
        <v>8</v>
      </c>
      <c r="C24" s="1">
        <v>11651</v>
      </c>
      <c r="D24" s="1">
        <v>11403</v>
      </c>
      <c r="E24" s="1">
        <v>568</v>
      </c>
    </row>
    <row r="25" spans="1:5" x14ac:dyDescent="0.2">
      <c r="A25" s="1">
        <v>2014</v>
      </c>
      <c r="B25" s="1">
        <v>9</v>
      </c>
      <c r="C25" s="1">
        <v>11793</v>
      </c>
      <c r="D25" s="1">
        <v>11465</v>
      </c>
      <c r="E25" s="1">
        <v>619</v>
      </c>
    </row>
    <row r="26" spans="1:5" x14ac:dyDescent="0.2">
      <c r="A26" s="1">
        <v>2014</v>
      </c>
      <c r="B26" s="1">
        <v>10</v>
      </c>
      <c r="C26" s="1">
        <v>11556</v>
      </c>
      <c r="D26" s="1">
        <v>11040</v>
      </c>
      <c r="E26" s="1">
        <v>614</v>
      </c>
    </row>
    <row r="27" spans="1:5" x14ac:dyDescent="0.2">
      <c r="A27" s="1">
        <v>2014</v>
      </c>
      <c r="B27" s="1">
        <v>11</v>
      </c>
      <c r="C27" s="4">
        <v>11673</v>
      </c>
      <c r="D27" s="4">
        <v>11677</v>
      </c>
      <c r="E27" s="4">
        <v>629</v>
      </c>
    </row>
    <row r="28" spans="1:5" x14ac:dyDescent="0.2">
      <c r="A28" s="1">
        <v>2014</v>
      </c>
      <c r="B28" s="1">
        <v>12</v>
      </c>
      <c r="C28" s="4">
        <v>10739</v>
      </c>
      <c r="D28" s="4">
        <v>10827</v>
      </c>
      <c r="E28" s="4">
        <v>561</v>
      </c>
    </row>
    <row r="29" spans="1:5" x14ac:dyDescent="0.2">
      <c r="A29" s="1">
        <v>2015</v>
      </c>
      <c r="B29" s="1">
        <v>1</v>
      </c>
      <c r="C29" s="1">
        <v>11502</v>
      </c>
      <c r="D29" s="1">
        <v>10710</v>
      </c>
      <c r="E29" s="1">
        <v>580</v>
      </c>
    </row>
    <row r="30" spans="1:5" x14ac:dyDescent="0.2">
      <c r="A30" s="1">
        <v>2015</v>
      </c>
      <c r="B30" s="1">
        <v>2</v>
      </c>
      <c r="C30" s="1">
        <v>11534</v>
      </c>
      <c r="D30" s="1">
        <v>10902</v>
      </c>
      <c r="E30" s="1">
        <v>577</v>
      </c>
    </row>
    <row r="31" spans="1:5" x14ac:dyDescent="0.2">
      <c r="A31" s="1">
        <v>2015</v>
      </c>
      <c r="B31" s="1">
        <v>3</v>
      </c>
      <c r="C31" s="1">
        <v>11915</v>
      </c>
      <c r="D31" s="1">
        <v>11166</v>
      </c>
      <c r="E31" s="1">
        <v>588</v>
      </c>
    </row>
    <row r="32" spans="1:5" x14ac:dyDescent="0.2">
      <c r="A32" s="1">
        <v>2015</v>
      </c>
      <c r="B32" s="1">
        <v>4</v>
      </c>
      <c r="C32" s="1">
        <v>12134</v>
      </c>
      <c r="D32" s="1">
        <v>11396</v>
      </c>
      <c r="E32" s="1">
        <v>587</v>
      </c>
    </row>
    <row r="33" spans="1:5" x14ac:dyDescent="0.2">
      <c r="A33" s="1">
        <v>2015</v>
      </c>
      <c r="B33" s="1">
        <v>5</v>
      </c>
      <c r="C33" s="1">
        <v>11779</v>
      </c>
      <c r="D33" s="1">
        <v>11332</v>
      </c>
      <c r="E33" s="1">
        <v>583</v>
      </c>
    </row>
    <row r="34" spans="1:5" x14ac:dyDescent="0.2">
      <c r="A34" s="1">
        <v>2015</v>
      </c>
      <c r="B34" s="1">
        <v>6</v>
      </c>
      <c r="C34" s="1">
        <v>12117</v>
      </c>
      <c r="D34" s="1">
        <v>11744</v>
      </c>
      <c r="E34" s="1">
        <v>652</v>
      </c>
    </row>
    <row r="35" spans="1:5" x14ac:dyDescent="0.2">
      <c r="A35" s="1">
        <v>2015</v>
      </c>
      <c r="B35" s="1">
        <v>7</v>
      </c>
      <c r="C35" s="1">
        <v>12153</v>
      </c>
      <c r="D35" s="1">
        <v>11798</v>
      </c>
      <c r="E35" s="1">
        <v>623</v>
      </c>
    </row>
    <row r="36" spans="1:5" x14ac:dyDescent="0.2">
      <c r="A36" s="1">
        <v>2015</v>
      </c>
      <c r="B36" s="1">
        <v>8</v>
      </c>
      <c r="C36" s="4">
        <v>11651</v>
      </c>
      <c r="D36" s="4">
        <v>11971</v>
      </c>
      <c r="E36" s="4">
        <v>568</v>
      </c>
    </row>
    <row r="37" spans="1:5" x14ac:dyDescent="0.2">
      <c r="A37" s="1">
        <v>2015</v>
      </c>
      <c r="B37" s="1">
        <v>9</v>
      </c>
      <c r="C37" s="4">
        <v>11793</v>
      </c>
      <c r="D37" s="4">
        <v>12084</v>
      </c>
      <c r="E37" s="4">
        <v>619</v>
      </c>
    </row>
    <row r="38" spans="1:5" x14ac:dyDescent="0.2">
      <c r="A38" s="1">
        <v>2015</v>
      </c>
      <c r="B38" s="1">
        <v>10</v>
      </c>
      <c r="C38" s="4">
        <v>11556</v>
      </c>
      <c r="D38" s="4">
        <v>11654</v>
      </c>
      <c r="E38" s="4">
        <v>614</v>
      </c>
    </row>
    <row r="39" spans="1:5" x14ac:dyDescent="0.2">
      <c r="A39" s="1">
        <v>2015</v>
      </c>
      <c r="B39" s="1">
        <v>11</v>
      </c>
      <c r="C39" s="1">
        <v>11612</v>
      </c>
      <c r="D39" s="1">
        <v>11150</v>
      </c>
      <c r="E39" s="1">
        <v>629</v>
      </c>
    </row>
    <row r="40" spans="1:5" x14ac:dyDescent="0.2">
      <c r="A40" s="1">
        <v>2015</v>
      </c>
      <c r="B40" s="1">
        <v>12</v>
      </c>
      <c r="C40" s="1">
        <v>10810</v>
      </c>
      <c r="D40" s="1">
        <v>10322</v>
      </c>
      <c r="E40" s="1">
        <v>561</v>
      </c>
    </row>
    <row r="41" spans="1:5" x14ac:dyDescent="0.2">
      <c r="A41" s="1">
        <v>2016</v>
      </c>
      <c r="B41" s="1">
        <v>1</v>
      </c>
      <c r="C41" s="1">
        <v>11150</v>
      </c>
      <c r="D41" s="1">
        <v>10523</v>
      </c>
      <c r="E41" s="1">
        <v>575</v>
      </c>
    </row>
    <row r="42" spans="1:5" x14ac:dyDescent="0.2">
      <c r="A42" s="1">
        <v>2016</v>
      </c>
      <c r="B42" s="1">
        <v>2</v>
      </c>
      <c r="C42" s="1">
        <v>11497</v>
      </c>
      <c r="D42" s="1">
        <v>11015</v>
      </c>
      <c r="E42" s="1">
        <v>580</v>
      </c>
    </row>
    <row r="43" spans="1:5" x14ac:dyDescent="0.2">
      <c r="A43" s="1">
        <v>2016</v>
      </c>
      <c r="B43" s="1">
        <v>3</v>
      </c>
      <c r="C43" s="1">
        <v>11423</v>
      </c>
      <c r="D43" s="1">
        <v>10938</v>
      </c>
      <c r="E43" s="1">
        <v>590</v>
      </c>
    </row>
    <row r="44" spans="1:5" x14ac:dyDescent="0.2">
      <c r="A44" s="1">
        <v>2016</v>
      </c>
      <c r="B44" s="1">
        <v>4</v>
      </c>
      <c r="C44" s="1">
        <v>11790</v>
      </c>
      <c r="D44" s="1">
        <v>11429</v>
      </c>
      <c r="E44" s="1">
        <v>609</v>
      </c>
    </row>
    <row r="45" spans="1:5" x14ac:dyDescent="0.2">
      <c r="A45" s="1">
        <v>2016</v>
      </c>
      <c r="B45" s="1">
        <v>5</v>
      </c>
      <c r="C45" s="1">
        <v>11842</v>
      </c>
      <c r="D45" s="1">
        <v>11449</v>
      </c>
      <c r="E45" s="1">
        <v>589</v>
      </c>
    </row>
    <row r="46" spans="1:5" x14ac:dyDescent="0.2">
      <c r="A46" s="1">
        <v>2016</v>
      </c>
      <c r="B46" s="1">
        <v>6</v>
      </c>
      <c r="C46" s="1">
        <v>10328</v>
      </c>
      <c r="D46" s="1">
        <v>10412</v>
      </c>
      <c r="E46" s="1">
        <v>578</v>
      </c>
    </row>
    <row r="47" spans="1:5" x14ac:dyDescent="0.2">
      <c r="A47" s="1">
        <v>2016</v>
      </c>
      <c r="B47" s="1">
        <v>7</v>
      </c>
      <c r="C47" s="1">
        <v>11561</v>
      </c>
      <c r="D47" s="1">
        <v>11563</v>
      </c>
      <c r="E47" s="1">
        <v>615</v>
      </c>
    </row>
    <row r="48" spans="1:5" x14ac:dyDescent="0.2">
      <c r="A48" s="1">
        <v>2016</v>
      </c>
      <c r="B48" s="1">
        <v>8</v>
      </c>
      <c r="C48" s="4">
        <v>11651</v>
      </c>
      <c r="D48" s="4">
        <v>11971</v>
      </c>
      <c r="E48" s="4">
        <v>568</v>
      </c>
    </row>
    <row r="49" spans="1:5" x14ac:dyDescent="0.2">
      <c r="A49" s="1">
        <v>2016</v>
      </c>
      <c r="B49" s="1">
        <v>9</v>
      </c>
      <c r="C49" s="1">
        <v>11690</v>
      </c>
      <c r="D49" s="1">
        <v>11338</v>
      </c>
      <c r="E49" s="1">
        <v>654</v>
      </c>
    </row>
    <row r="50" spans="1:5" x14ac:dyDescent="0.2">
      <c r="A50" s="1">
        <v>2016</v>
      </c>
      <c r="B50" s="1">
        <v>10</v>
      </c>
      <c r="C50" s="1">
        <v>11563</v>
      </c>
      <c r="D50" s="1">
        <v>11372</v>
      </c>
      <c r="E50" s="1">
        <v>615</v>
      </c>
    </row>
    <row r="51" spans="1:5" x14ac:dyDescent="0.2">
      <c r="A51" s="1">
        <v>2016</v>
      </c>
      <c r="B51" s="1">
        <v>11</v>
      </c>
      <c r="C51" s="1">
        <v>11514</v>
      </c>
      <c r="D51" s="1">
        <v>11131</v>
      </c>
      <c r="E51" s="1">
        <v>598</v>
      </c>
    </row>
    <row r="52" spans="1:5" x14ac:dyDescent="0.2">
      <c r="A52" s="1">
        <v>2016</v>
      </c>
      <c r="B52" s="1">
        <v>12</v>
      </c>
      <c r="C52" s="1">
        <v>10950</v>
      </c>
      <c r="D52" s="1">
        <v>10582</v>
      </c>
      <c r="E52" s="1">
        <v>563</v>
      </c>
    </row>
    <row r="53" spans="1:5" x14ac:dyDescent="0.2">
      <c r="A53" s="1">
        <v>2017</v>
      </c>
      <c r="B53" s="1">
        <v>1</v>
      </c>
      <c r="C53" s="1">
        <v>11004</v>
      </c>
      <c r="D53" s="1">
        <v>10436</v>
      </c>
      <c r="E53" s="1">
        <v>554</v>
      </c>
    </row>
    <row r="54" spans="1:5" x14ac:dyDescent="0.2">
      <c r="A54" s="1">
        <v>2017</v>
      </c>
      <c r="B54" s="1">
        <v>2</v>
      </c>
      <c r="C54" s="1">
        <v>11362</v>
      </c>
      <c r="D54" s="1">
        <v>10923</v>
      </c>
      <c r="E54" s="1">
        <v>569</v>
      </c>
    </row>
    <row r="55" spans="1:5" x14ac:dyDescent="0.2">
      <c r="A55" s="1">
        <v>2017</v>
      </c>
      <c r="B55" s="1">
        <v>3</v>
      </c>
      <c r="C55" s="1">
        <v>11560</v>
      </c>
      <c r="D55" s="1">
        <v>11052</v>
      </c>
      <c r="E55" s="1">
        <v>587</v>
      </c>
    </row>
    <row r="56" spans="1:5" x14ac:dyDescent="0.2">
      <c r="A56" s="1">
        <v>2017</v>
      </c>
      <c r="B56" s="1">
        <v>4</v>
      </c>
      <c r="C56" s="1">
        <v>11371</v>
      </c>
      <c r="D56" s="1">
        <v>10891</v>
      </c>
      <c r="E56" s="1">
        <v>591</v>
      </c>
    </row>
    <row r="57" spans="1:5" x14ac:dyDescent="0.2">
      <c r="A57" s="1">
        <v>2017</v>
      </c>
      <c r="B57" s="1">
        <v>5</v>
      </c>
      <c r="C57" s="1">
        <v>11637</v>
      </c>
      <c r="D57" s="1">
        <v>11141</v>
      </c>
      <c r="E57" s="1">
        <v>590</v>
      </c>
    </row>
    <row r="58" spans="1:5" x14ac:dyDescent="0.2">
      <c r="A58" s="1">
        <v>2017</v>
      </c>
      <c r="B58" s="1">
        <v>6</v>
      </c>
      <c r="C58" s="1">
        <v>11794</v>
      </c>
      <c r="D58" s="1">
        <v>11456</v>
      </c>
      <c r="E58" s="1">
        <v>604</v>
      </c>
    </row>
    <row r="59" spans="1:5" x14ac:dyDescent="0.2">
      <c r="A59" s="1">
        <v>2017</v>
      </c>
      <c r="B59" s="1">
        <v>7</v>
      </c>
      <c r="C59" s="1">
        <v>11880</v>
      </c>
      <c r="D59" s="1">
        <v>11530</v>
      </c>
      <c r="E59" s="1">
        <v>624</v>
      </c>
    </row>
    <row r="60" spans="1:5" x14ac:dyDescent="0.2">
      <c r="A60" s="1">
        <v>2017</v>
      </c>
      <c r="B60" s="1">
        <v>8</v>
      </c>
      <c r="C60" s="1">
        <v>8297</v>
      </c>
      <c r="D60" s="1">
        <v>8027</v>
      </c>
      <c r="E60" s="1">
        <v>426</v>
      </c>
    </row>
    <row r="61" spans="1:5" x14ac:dyDescent="0.2">
      <c r="A61" s="1">
        <v>2017</v>
      </c>
      <c r="B61" s="1">
        <v>9</v>
      </c>
      <c r="C61" s="1">
        <v>11381</v>
      </c>
      <c r="D61" s="1">
        <v>11003</v>
      </c>
      <c r="E61" s="1">
        <v>616</v>
      </c>
    </row>
    <row r="62" spans="1:5" x14ac:dyDescent="0.2">
      <c r="A62" s="1">
        <v>2017</v>
      </c>
      <c r="B62" s="1">
        <v>10</v>
      </c>
      <c r="C62" s="1">
        <v>11294</v>
      </c>
      <c r="D62" s="1">
        <v>11064</v>
      </c>
      <c r="E62" s="1">
        <v>582</v>
      </c>
    </row>
    <row r="63" spans="1:5" x14ac:dyDescent="0.2">
      <c r="A63" s="1">
        <v>2017</v>
      </c>
      <c r="B63" s="1">
        <v>11</v>
      </c>
      <c r="C63" s="1">
        <v>11324</v>
      </c>
      <c r="D63" s="1">
        <v>11015</v>
      </c>
      <c r="E63" s="1">
        <v>599</v>
      </c>
    </row>
    <row r="64" spans="1:5" x14ac:dyDescent="0.2">
      <c r="A64" s="1">
        <v>2017</v>
      </c>
      <c r="B64" s="1">
        <v>12</v>
      </c>
      <c r="C64" s="1">
        <v>10527</v>
      </c>
      <c r="D64" s="1">
        <v>10760</v>
      </c>
      <c r="E64" s="1">
        <v>562</v>
      </c>
    </row>
    <row r="65" spans="1:5" x14ac:dyDescent="0.2">
      <c r="A65" s="1">
        <v>2018</v>
      </c>
      <c r="B65" s="1">
        <v>1</v>
      </c>
      <c r="C65" s="1">
        <v>10836</v>
      </c>
      <c r="D65" s="1">
        <v>11082</v>
      </c>
      <c r="E65" s="1">
        <v>603</v>
      </c>
    </row>
    <row r="66" spans="1:5" x14ac:dyDescent="0.2">
      <c r="A66" s="1">
        <v>2018</v>
      </c>
      <c r="B66" s="1">
        <v>2</v>
      </c>
      <c r="C66" s="1">
        <v>11106</v>
      </c>
      <c r="D66" s="1">
        <v>11476</v>
      </c>
      <c r="E66" s="1">
        <v>574</v>
      </c>
    </row>
    <row r="67" spans="1:5" x14ac:dyDescent="0.2">
      <c r="A67" s="1">
        <v>2018</v>
      </c>
      <c r="B67" s="1">
        <v>3</v>
      </c>
      <c r="C67" s="1">
        <v>11147</v>
      </c>
      <c r="D67" s="1">
        <v>11378</v>
      </c>
      <c r="E67" s="1">
        <v>587</v>
      </c>
    </row>
    <row r="68" spans="1:5" x14ac:dyDescent="0.2">
      <c r="A68" s="1">
        <v>2018</v>
      </c>
      <c r="B68" s="1">
        <v>4</v>
      </c>
      <c r="C68" s="1">
        <v>11299</v>
      </c>
      <c r="D68" s="1">
        <v>11605</v>
      </c>
      <c r="E68" s="1">
        <v>572</v>
      </c>
    </row>
    <row r="69" spans="1:5" x14ac:dyDescent="0.2">
      <c r="A69" s="1">
        <v>2018</v>
      </c>
      <c r="B69" s="1">
        <v>5</v>
      </c>
      <c r="C69" s="1">
        <v>11515</v>
      </c>
      <c r="D69" s="4">
        <v>11141</v>
      </c>
      <c r="E69" s="1">
        <v>607</v>
      </c>
    </row>
    <row r="70" spans="1:5" x14ac:dyDescent="0.2">
      <c r="A70" s="1">
        <v>2018</v>
      </c>
      <c r="B70" s="1">
        <v>6</v>
      </c>
      <c r="C70" s="1">
        <v>11665</v>
      </c>
      <c r="D70" s="4">
        <v>11456</v>
      </c>
      <c r="E70" s="1">
        <v>637</v>
      </c>
    </row>
    <row r="71" spans="1:5" x14ac:dyDescent="0.2">
      <c r="A71" s="1">
        <v>2018</v>
      </c>
      <c r="B71" s="1">
        <v>7</v>
      </c>
      <c r="C71" s="1">
        <v>11446</v>
      </c>
      <c r="D71" s="4">
        <v>11530</v>
      </c>
      <c r="E71" s="1">
        <v>600</v>
      </c>
    </row>
    <row r="72" spans="1:5" x14ac:dyDescent="0.2">
      <c r="A72" s="1">
        <v>2018</v>
      </c>
      <c r="B72" s="1">
        <v>8</v>
      </c>
      <c r="C72" s="4">
        <v>8297</v>
      </c>
      <c r="D72" s="4">
        <v>8027</v>
      </c>
      <c r="E72" s="4">
        <v>426</v>
      </c>
    </row>
    <row r="73" spans="1:5" x14ac:dyDescent="0.2">
      <c r="A73" s="1">
        <v>2018</v>
      </c>
      <c r="B73" s="1">
        <v>9</v>
      </c>
      <c r="C73" s="1">
        <v>11299</v>
      </c>
      <c r="D73" s="1">
        <v>11350</v>
      </c>
      <c r="E73" s="1">
        <v>581</v>
      </c>
    </row>
    <row r="74" spans="1:5" x14ac:dyDescent="0.2">
      <c r="A74" s="1">
        <v>2018</v>
      </c>
      <c r="B74" s="1">
        <v>10</v>
      </c>
      <c r="C74" s="1">
        <v>11205</v>
      </c>
      <c r="D74" s="1">
        <v>11394</v>
      </c>
      <c r="E74" s="1">
        <v>543</v>
      </c>
    </row>
    <row r="75" spans="1:5" x14ac:dyDescent="0.2">
      <c r="A75" s="1">
        <v>2018</v>
      </c>
      <c r="B75" s="1">
        <v>11</v>
      </c>
      <c r="C75" s="1">
        <v>11194</v>
      </c>
      <c r="D75" s="1">
        <v>11238</v>
      </c>
      <c r="E75" s="1">
        <v>533</v>
      </c>
    </row>
    <row r="76" spans="1:5" x14ac:dyDescent="0.2">
      <c r="A76" s="1">
        <v>2018</v>
      </c>
      <c r="B76" s="1">
        <v>12</v>
      </c>
      <c r="C76" s="1">
        <v>10438</v>
      </c>
      <c r="D76" s="1">
        <v>10595</v>
      </c>
      <c r="E76" s="1">
        <v>508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509-Summed</vt:lpstr>
      <vt:lpstr>C509-Southbound</vt:lpstr>
      <vt:lpstr>C509-Northbound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2019-01-24T14:39:48Z</dcterms:created>
  <dcterms:modified xsi:type="dcterms:W3CDTF">2019-01-25T12:10:42Z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