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963-Summed" sheetId="7" r:id="rId1"/>
    <sheet name="C963-NorthboundES" sheetId="6" r:id="rId2"/>
    <sheet name="C963-SothboundES" sheetId="5" r:id="rId3"/>
    <sheet name="C963-SouthboundWS" sheetId="4" r:id="rId4"/>
    <sheet name="C963-NorthboundWS" sheetId="3" r:id="rId5"/>
    <sheet name="Full Data" sheetId="2" r:id="rId6"/>
  </sheets>
  <externalReferences>
    <externalReference r:id="rId7"/>
  </externalReference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7" l="1"/>
  <c r="C54" i="7"/>
  <c r="C53" i="7"/>
  <c r="C52" i="7"/>
  <c r="C50" i="7"/>
  <c r="C49" i="7"/>
  <c r="C48" i="7"/>
  <c r="C47" i="7"/>
  <c r="C44" i="7"/>
  <c r="C42" i="7"/>
  <c r="C38" i="7"/>
  <c r="C34" i="7"/>
  <c r="C30" i="7"/>
  <c r="C26" i="7"/>
  <c r="C22" i="7"/>
  <c r="C18" i="7"/>
  <c r="C14" i="7"/>
  <c r="G24" i="7" s="1"/>
  <c r="C10" i="7"/>
  <c r="C55" i="6"/>
  <c r="C54" i="6"/>
  <c r="C53" i="6"/>
  <c r="C52" i="6"/>
  <c r="C51" i="6"/>
  <c r="C51" i="7" s="1"/>
  <c r="C50" i="6"/>
  <c r="C49" i="6"/>
  <c r="C48" i="6"/>
  <c r="C47" i="6"/>
  <c r="C46" i="6"/>
  <c r="C45" i="6"/>
  <c r="C44" i="6"/>
  <c r="C43" i="6"/>
  <c r="C43" i="7" s="1"/>
  <c r="C42" i="6"/>
  <c r="C41" i="6"/>
  <c r="C40" i="6"/>
  <c r="C40" i="7" s="1"/>
  <c r="C39" i="6"/>
  <c r="C39" i="7" s="1"/>
  <c r="C38" i="6"/>
  <c r="C37" i="6"/>
  <c r="C36" i="6"/>
  <c r="C36" i="7" s="1"/>
  <c r="C35" i="6"/>
  <c r="C35" i="7" s="1"/>
  <c r="C34" i="6"/>
  <c r="C33" i="6"/>
  <c r="C32" i="6"/>
  <c r="C32" i="7" s="1"/>
  <c r="C31" i="6"/>
  <c r="C31" i="7" s="1"/>
  <c r="C30" i="6"/>
  <c r="C29" i="6"/>
  <c r="C28" i="6"/>
  <c r="C28" i="7" s="1"/>
  <c r="C27" i="6"/>
  <c r="C27" i="7" s="1"/>
  <c r="C26" i="6"/>
  <c r="C25" i="6"/>
  <c r="C24" i="6"/>
  <c r="C24" i="7" s="1"/>
  <c r="C23" i="6"/>
  <c r="C23" i="7" s="1"/>
  <c r="C22" i="6"/>
  <c r="C21" i="6"/>
  <c r="C20" i="6"/>
  <c r="C20" i="7" s="1"/>
  <c r="C19" i="6"/>
  <c r="G29" i="6" s="1"/>
  <c r="C18" i="6"/>
  <c r="G28" i="6" s="1"/>
  <c r="C17" i="6"/>
  <c r="G27" i="6" s="1"/>
  <c r="C16" i="6"/>
  <c r="G26" i="6" s="1"/>
  <c r="C15" i="6"/>
  <c r="G25" i="6" s="1"/>
  <c r="C14" i="6"/>
  <c r="C13" i="6"/>
  <c r="C12" i="6"/>
  <c r="G22" i="6" s="1"/>
  <c r="C11" i="6"/>
  <c r="G21" i="6" s="1"/>
  <c r="C10" i="6"/>
  <c r="C9" i="6"/>
  <c r="C8" i="6"/>
  <c r="C8" i="7" s="1"/>
  <c r="G24" i="6"/>
  <c r="G23" i="6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1" i="7" s="1"/>
  <c r="C40" i="5"/>
  <c r="C39" i="5"/>
  <c r="C38" i="5"/>
  <c r="C37" i="5"/>
  <c r="C37" i="7" s="1"/>
  <c r="C36" i="5"/>
  <c r="C35" i="5"/>
  <c r="C34" i="5"/>
  <c r="C33" i="5"/>
  <c r="C33" i="7" s="1"/>
  <c r="C32" i="5"/>
  <c r="C31" i="5"/>
  <c r="C30" i="5"/>
  <c r="C29" i="5"/>
  <c r="C29" i="7" s="1"/>
  <c r="C28" i="5"/>
  <c r="C27" i="5"/>
  <c r="C26" i="5"/>
  <c r="C25" i="5"/>
  <c r="C24" i="5"/>
  <c r="C23" i="5"/>
  <c r="C22" i="5"/>
  <c r="C21" i="5"/>
  <c r="C21" i="7" s="1"/>
  <c r="C20" i="5"/>
  <c r="C19" i="5"/>
  <c r="G29" i="5" s="1"/>
  <c r="C18" i="5"/>
  <c r="G28" i="5" s="1"/>
  <c r="C17" i="5"/>
  <c r="G27" i="5" s="1"/>
  <c r="C16" i="5"/>
  <c r="G26" i="5" s="1"/>
  <c r="C15" i="5"/>
  <c r="G25" i="5" s="1"/>
  <c r="C14" i="5"/>
  <c r="C13" i="5"/>
  <c r="C13" i="7" s="1"/>
  <c r="C12" i="5"/>
  <c r="G22" i="5" s="1"/>
  <c r="C11" i="5"/>
  <c r="G21" i="5" s="1"/>
  <c r="C10" i="5"/>
  <c r="C9" i="5"/>
  <c r="C9" i="7" s="1"/>
  <c r="C8" i="5"/>
  <c r="G18" i="5"/>
  <c r="C55" i="4"/>
  <c r="C54" i="4"/>
  <c r="C53" i="4"/>
  <c r="C52" i="4"/>
  <c r="C51" i="4"/>
  <c r="C50" i="4"/>
  <c r="C49" i="4"/>
  <c r="C48" i="4"/>
  <c r="C47" i="4"/>
  <c r="C46" i="4"/>
  <c r="G20" i="4" s="1"/>
  <c r="C45" i="4"/>
  <c r="G19" i="4" s="1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G28" i="4" s="1"/>
  <c r="C17" i="4"/>
  <c r="C16" i="4"/>
  <c r="G26" i="4" s="1"/>
  <c r="C15" i="4"/>
  <c r="G25" i="4" s="1"/>
  <c r="C14" i="4"/>
  <c r="G24" i="4" s="1"/>
  <c r="C13" i="4"/>
  <c r="C12" i="4"/>
  <c r="G22" i="4" s="1"/>
  <c r="C11" i="4"/>
  <c r="G21" i="4" s="1"/>
  <c r="C10" i="4"/>
  <c r="C9" i="4"/>
  <c r="C8" i="4"/>
  <c r="C55" i="3"/>
  <c r="C54" i="3"/>
  <c r="C53" i="3"/>
  <c r="C52" i="3"/>
  <c r="C51" i="3"/>
  <c r="C50" i="3"/>
  <c r="C49" i="3"/>
  <c r="C48" i="3"/>
  <c r="C47" i="3"/>
  <c r="C46" i="3"/>
  <c r="G20" i="3" s="1"/>
  <c r="C45" i="3"/>
  <c r="C44" i="3"/>
  <c r="C43" i="3"/>
  <c r="C42" i="3"/>
  <c r="C41" i="3"/>
  <c r="C40" i="3"/>
  <c r="C39" i="3"/>
  <c r="G10" i="3" s="1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G27" i="3" s="1"/>
  <c r="C16" i="3"/>
  <c r="G26" i="3" s="1"/>
  <c r="C15" i="3"/>
  <c r="C14" i="3"/>
  <c r="C13" i="3"/>
  <c r="C12" i="3"/>
  <c r="G22" i="3" s="1"/>
  <c r="C11" i="3"/>
  <c r="G21" i="3" s="1"/>
  <c r="C10" i="3"/>
  <c r="C9" i="3"/>
  <c r="C8" i="3"/>
  <c r="G24" i="3"/>
  <c r="G23" i="3"/>
  <c r="G18" i="3"/>
  <c r="G25" i="3" l="1"/>
  <c r="G11" i="5"/>
  <c r="G11" i="6"/>
  <c r="C46" i="7"/>
  <c r="G20" i="7" s="1"/>
  <c r="G11" i="3"/>
  <c r="G19" i="7"/>
  <c r="C45" i="7"/>
  <c r="G18" i="7"/>
  <c r="G27" i="7"/>
  <c r="G23" i="5"/>
  <c r="G28" i="7"/>
  <c r="G9" i="3"/>
  <c r="G23" i="4"/>
  <c r="G27" i="4"/>
  <c r="G19" i="5"/>
  <c r="G24" i="5"/>
  <c r="G20" i="5"/>
  <c r="C11" i="7"/>
  <c r="C15" i="7"/>
  <c r="G25" i="7" s="1"/>
  <c r="C19" i="7"/>
  <c r="G29" i="7" s="1"/>
  <c r="G19" i="3"/>
  <c r="G9" i="4"/>
  <c r="G19" i="6"/>
  <c r="C12" i="7"/>
  <c r="G8" i="7" s="1"/>
  <c r="C16" i="7"/>
  <c r="G26" i="7" s="1"/>
  <c r="G29" i="3"/>
  <c r="G28" i="3"/>
  <c r="G29" i="4"/>
  <c r="G20" i="6"/>
  <c r="C17" i="7"/>
  <c r="C25" i="7"/>
  <c r="G22" i="7"/>
  <c r="G21" i="7"/>
  <c r="G10" i="7"/>
  <c r="G23" i="7"/>
  <c r="G9" i="7"/>
  <c r="G10" i="6"/>
  <c r="G18" i="6"/>
  <c r="G9" i="6"/>
  <c r="G8" i="6"/>
  <c r="G10" i="5"/>
  <c r="G9" i="5"/>
  <c r="G8" i="5"/>
  <c r="G11" i="4"/>
  <c r="G18" i="4"/>
  <c r="G10" i="4"/>
  <c r="G8" i="4"/>
  <c r="G8" i="3"/>
  <c r="G11" i="7" l="1"/>
</calcChain>
</file>

<file path=xl/sharedStrings.xml><?xml version="1.0" encoding="utf-8"?>
<sst xmlns="http://schemas.openxmlformats.org/spreadsheetml/2006/main" count="400" uniqueCount="30">
  <si>
    <t>Northbound E/S</t>
  </si>
  <si>
    <t>Sothbound E/S</t>
  </si>
  <si>
    <t>Southbound W/S</t>
  </si>
  <si>
    <t>Northbound W/S</t>
  </si>
  <si>
    <t>Month</t>
  </si>
  <si>
    <t>Year</t>
  </si>
  <si>
    <t>NCN82 Grand Avenue btwn Kingsway &amp; Church Rd</t>
  </si>
  <si>
    <t>Traffic</t>
  </si>
  <si>
    <t>2013-2016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</si>
  <si>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</si>
  <si>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</si>
  <si>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</si>
  <si>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</si>
  <si>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</si>
  <si>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</si>
  <si>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</si>
  <si>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</si>
  <si>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</si>
  <si>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</si>
  <si>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</si>
  <si>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</si>
  <si>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</si>
  <si>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</si>
  <si>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</si>
  <si>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</si>
  <si>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</si>
  <si>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</si>
  <si>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</si>
  <si>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</si>
  <si>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Northbound W/S &amp; Southbound W/S &amp; Sothbound E/S &amp; Northbound E/S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</si>
</sst>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0" fillId="0" borderId="0" xfId="0" applyAlignment="1"/>
    <xf numFmtId="0" fontId="3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</a:t>
            </a:r>
            <a:r>
              <a:rPr lang="en-GB" sz="1600" baseline="0"/>
              <a:t> (2013 - 2016)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'963-Summed'!$F$8:$F$11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'963-Summed'!$G$8:$G$11</c:f>
              <c:numCache>
                <c:formatCode>0</c:formatCode>
                <c:ptCount val="4"/>
                <c:pt idx="0">
                  <c:v>280.63287671232877</c:v>
                </c:pt>
                <c:pt idx="1">
                  <c:v>294.50684931506851</c:v>
                </c:pt>
                <c:pt idx="2">
                  <c:v>330.55616438356162</c:v>
                </c:pt>
                <c:pt idx="3">
                  <c:v>368.46448087431696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09824"/>
        <c:axId val="40575744"/>
      </c:lineChart>
      <c:catAx>
        <c:axId val="4050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0575744"/>
        <c:crosses val="autoZero"/>
        <c:auto val="1"/>
        <c:lblAlgn val="ctr"/>
        <c:lblOffset val="100"/>
        <c:noMultiLvlLbl val="0"/>
      </c:catAx>
      <c:valAx>
        <c:axId val="40575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</a:t>
                </a:r>
                <a:r>
                  <a:rPr lang="en-GB" baseline="0"/>
                  <a:t>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050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(2013</a:t>
            </a:r>
            <a:r>
              <a:rPr lang="en-GB" sz="1600" baseline="0"/>
              <a:t> - 2016)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cat>
            <c:strRef>
              <c:f>'963-Summed'!$F$18:$F$29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'963-Summed'!$G$18:$G$29</c:f>
              <c:numCache>
                <c:formatCode>0</c:formatCode>
                <c:ptCount val="12"/>
                <c:pt idx="0">
                  <c:v>190.75</c:v>
                </c:pt>
                <c:pt idx="1">
                  <c:v>200.75</c:v>
                </c:pt>
                <c:pt idx="2">
                  <c:v>255.75</c:v>
                </c:pt>
                <c:pt idx="3">
                  <c:v>325.25</c:v>
                </c:pt>
                <c:pt idx="4">
                  <c:v>348</c:v>
                </c:pt>
                <c:pt idx="5">
                  <c:v>361</c:v>
                </c:pt>
                <c:pt idx="6">
                  <c:v>451.75</c:v>
                </c:pt>
                <c:pt idx="7">
                  <c:v>373.5</c:v>
                </c:pt>
                <c:pt idx="8">
                  <c:v>401.75</c:v>
                </c:pt>
                <c:pt idx="9">
                  <c:v>433.25</c:v>
                </c:pt>
                <c:pt idx="10">
                  <c:v>264.25</c:v>
                </c:pt>
                <c:pt idx="11">
                  <c:v>208.75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61600"/>
        <c:axId val="40828928"/>
      </c:lineChart>
      <c:catAx>
        <c:axId val="40761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0828928"/>
        <c:crosses val="autoZero"/>
        <c:auto val="1"/>
        <c:lblAlgn val="ctr"/>
        <c:lblOffset val="100"/>
        <c:noMultiLvlLbl val="0"/>
      </c:catAx>
      <c:valAx>
        <c:axId val="40828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07616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</xdr:row>
      <xdr:rowOff>42862</xdr:rowOff>
    </xdr:from>
    <xdr:to>
      <xdr:col>15</xdr:col>
      <xdr:colOff>571500</xdr:colOff>
      <xdr:row>15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285749</xdr:colOff>
      <xdr:row>16</xdr:row>
      <xdr:rowOff>33336</xdr:rowOff>
    </xdr:from>
    <xdr:to>
      <xdr:col>18</xdr:col>
      <xdr:colOff>447674</xdr:colOff>
      <xdr:row>33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vironment/Transport%20Planning/Jaimie%20McSorley/XLSM%20Import%20VDA%20Pro%20to%20Exc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Data Ordered"/>
      <sheetName val="New Data"/>
      <sheetName val="DONOTDELET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U31" sqref="U31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963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29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4">
        <v>2013</v>
      </c>
      <c r="B8" t="s">
        <v>17</v>
      </c>
      <c r="C8" s="3">
        <f>IF(AND(ISNUMBER('C963-NorthboundES'!C8),ISNUMBER('C963-SothboundES'!C8),ISNUMBER('C963-SouthboundWS'!C8),ISNUMBER('C963-NorthboundWS'!C8)),SUM('C963-NorthboundES'!C8,'C963-SothboundES'!C8,'C963-SouthboundWS'!C8,'C963-NorthboundWS'!C8),"")</f>
        <v>177</v>
      </c>
      <c r="F8">
        <v>2013</v>
      </c>
      <c r="G8" s="3">
        <f>SUM(31*C8,28*C9,31*C10,30*C11,31*C12,30*C13,31*C14,31*C15,30*C16,31*C17,30*C18,31*C19)/365</f>
        <v>280.63287671232877</v>
      </c>
    </row>
    <row r="9" spans="1:7" x14ac:dyDescent="0.25">
      <c r="A9" s="4"/>
      <c r="B9" t="s">
        <v>18</v>
      </c>
      <c r="C9" s="3">
        <f>IF(AND(ISNUMBER('C963-NorthboundES'!C9),ISNUMBER('C963-SothboundES'!C9),ISNUMBER('C963-SouthboundWS'!C9),ISNUMBER('C963-NorthboundWS'!C9)),SUM('C963-NorthboundES'!C9,'C963-SothboundES'!C9,'C963-SouthboundWS'!C9,'C963-NorthboundWS'!C9),"")</f>
        <v>189</v>
      </c>
      <c r="F9">
        <v>2014</v>
      </c>
      <c r="G9" s="3">
        <f>SUM(31*C20,28*C21,31*C22,30*C23,31*C24,30*C25,31*C26,31*C27,30*C28,31*C29,30*C30,31*C31)/365</f>
        <v>294.50684931506851</v>
      </c>
    </row>
    <row r="10" spans="1:7" x14ac:dyDescent="0.25">
      <c r="A10" s="4"/>
      <c r="B10" t="s">
        <v>19</v>
      </c>
      <c r="C10" s="3">
        <f>IF(AND(ISNUMBER('C963-NorthboundES'!C10),ISNUMBER('C963-SothboundES'!C10),ISNUMBER('C963-SouthboundWS'!C10),ISNUMBER('C963-NorthboundWS'!C10)),SUM('C963-NorthboundES'!C10,'C963-SothboundES'!C10,'C963-SouthboundWS'!C10,'C963-NorthboundWS'!C10),"")</f>
        <v>206</v>
      </c>
      <c r="F10">
        <v>2015</v>
      </c>
      <c r="G10" s="3">
        <f>SUM(31*C32,28*C33,31*C34,30*C35,31*C36,30*C37,31*C38,31*C39,30*C40,31*C41,30*C42,31*C43)/365</f>
        <v>330.55616438356162</v>
      </c>
    </row>
    <row r="11" spans="1:7" x14ac:dyDescent="0.25">
      <c r="A11" s="4"/>
      <c r="B11" t="s">
        <v>20</v>
      </c>
      <c r="C11" s="3">
        <f>IF(AND(ISNUMBER('C963-NorthboundES'!C11),ISNUMBER('C963-SothboundES'!C11),ISNUMBER('C963-SouthboundWS'!C11),ISNUMBER('C963-NorthboundWS'!C11)),SUM('C963-NorthboundES'!C11,'C963-SothboundES'!C11,'C963-SouthboundWS'!C11,'C963-NorthboundWS'!C11),"")</f>
        <v>299</v>
      </c>
      <c r="F11">
        <v>2016</v>
      </c>
      <c r="G11" s="3">
        <f>SUM(31*C44,29*C45,31*C46,30*C47,31*C48,30*C49,31*C50,31*C51,30*C52,31*C53,30*C54,31*C55)/366</f>
        <v>368.46448087431696</v>
      </c>
    </row>
    <row r="12" spans="1:7" x14ac:dyDescent="0.25">
      <c r="A12" s="4"/>
      <c r="B12" t="s">
        <v>21</v>
      </c>
      <c r="C12" s="3">
        <f>IF(AND(ISNUMBER('C963-NorthboundES'!C12),ISNUMBER('C963-SothboundES'!C12),ISNUMBER('C963-SouthboundWS'!C12),ISNUMBER('C963-NorthboundWS'!C12)),SUM('C963-NorthboundES'!C12,'C963-SothboundES'!C12,'C963-SouthboundWS'!C12,'C963-NorthboundWS'!C12),"")</f>
        <v>300</v>
      </c>
    </row>
    <row r="13" spans="1:7" x14ac:dyDescent="0.25">
      <c r="A13" s="4"/>
      <c r="B13" t="s">
        <v>22</v>
      </c>
      <c r="C13" s="3">
        <f>IF(AND(ISNUMBER('C963-NorthboundES'!C13),ISNUMBER('C963-SothboundES'!C13),ISNUMBER('C963-SouthboundWS'!C13),ISNUMBER('C963-NorthboundWS'!C13)),SUM('C963-NorthboundES'!C13,'C963-SothboundES'!C13,'C963-SouthboundWS'!C13,'C963-NorthboundWS'!C13),"")</f>
        <v>312</v>
      </c>
    </row>
    <row r="14" spans="1:7" x14ac:dyDescent="0.25">
      <c r="A14" s="4"/>
      <c r="B14" t="s">
        <v>23</v>
      </c>
      <c r="C14" s="3">
        <f>IF(AND(ISNUMBER('C963-NorthboundES'!C14),ISNUMBER('C963-SothboundES'!C14),ISNUMBER('C963-SouthboundWS'!C14),ISNUMBER('C963-NorthboundWS'!C14)),SUM('C963-NorthboundES'!C14,'C963-SothboundES'!C14,'C963-SouthboundWS'!C14,'C963-NorthboundWS'!C14),"")</f>
        <v>421</v>
      </c>
    </row>
    <row r="15" spans="1:7" x14ac:dyDescent="0.25">
      <c r="A15" s="4"/>
      <c r="B15" t="s">
        <v>24</v>
      </c>
      <c r="C15" s="3">
        <f>IF(AND(ISNUMBER('C963-NorthboundES'!C15),ISNUMBER('C963-SothboundES'!C15),ISNUMBER('C963-SouthboundWS'!C15),ISNUMBER('C963-NorthboundWS'!C15)),SUM('C963-NorthboundES'!C15,'C963-SothboundES'!C15,'C963-SouthboundWS'!C15,'C963-NorthboundWS'!C15),"")</f>
        <v>399</v>
      </c>
    </row>
    <row r="16" spans="1:7" x14ac:dyDescent="0.25">
      <c r="A16" s="4"/>
      <c r="B16" t="s">
        <v>25</v>
      </c>
      <c r="C16" s="3">
        <f>IF(AND(ISNUMBER('C963-NorthboundES'!C16),ISNUMBER('C963-SothboundES'!C16),ISNUMBER('C963-SouthboundWS'!C16),ISNUMBER('C963-NorthboundWS'!C16)),SUM('C963-NorthboundES'!C16,'C963-SothboundES'!C16,'C963-SouthboundWS'!C16,'C963-NorthboundWS'!C16),"")</f>
        <v>355</v>
      </c>
    </row>
    <row r="17" spans="1:7" x14ac:dyDescent="0.25">
      <c r="A17" s="4"/>
      <c r="B17" t="s">
        <v>26</v>
      </c>
      <c r="C17" s="3">
        <f>IF(AND(ISNUMBER('C963-NorthboundES'!C17),ISNUMBER('C963-SothboundES'!C17),ISNUMBER('C963-SouthboundWS'!C17),ISNUMBER('C963-NorthboundWS'!C17)),SUM('C963-NorthboundES'!C17,'C963-SothboundES'!C17,'C963-SouthboundWS'!C17,'C963-NorthboundWS'!C17),"")</f>
        <v>225</v>
      </c>
      <c r="F17" s="2" t="s">
        <v>4</v>
      </c>
      <c r="G17" s="2" t="s">
        <v>16</v>
      </c>
    </row>
    <row r="18" spans="1:7" x14ac:dyDescent="0.25">
      <c r="A18" s="4"/>
      <c r="B18" t="s">
        <v>27</v>
      </c>
      <c r="C18" s="3">
        <f>IF(AND(ISNUMBER('C963-NorthboundES'!C18),ISNUMBER('C963-SothboundES'!C18),ISNUMBER('C963-SouthboundWS'!C18),ISNUMBER('C963-NorthboundWS'!C18)),SUM('C963-NorthboundES'!C18,'C963-SothboundES'!C18,'C963-SouthboundWS'!C18,'C963-NorthboundWS'!C18),"")</f>
        <v>258</v>
      </c>
      <c r="F18" t="s">
        <v>17</v>
      </c>
      <c r="G18" s="3">
        <f>AVERAGE(C8,C20,C32,C44)</f>
        <v>190.75</v>
      </c>
    </row>
    <row r="19" spans="1:7" x14ac:dyDescent="0.25">
      <c r="A19" s="4"/>
      <c r="B19" t="s">
        <v>28</v>
      </c>
      <c r="C19" s="3">
        <f>IF(AND(ISNUMBER('C963-NorthboundES'!C19),ISNUMBER('C963-SothboundES'!C19),ISNUMBER('C963-SouthboundWS'!C19),ISNUMBER('C963-NorthboundWS'!C19)),SUM('C963-NorthboundES'!C19,'C963-SothboundES'!C19,'C963-SouthboundWS'!C19,'C963-NorthboundWS'!C19),"")</f>
        <v>221</v>
      </c>
      <c r="F19" t="s">
        <v>18</v>
      </c>
      <c r="G19" s="3">
        <f>AVERAGE(C9,C21,C33,C45)</f>
        <v>200.75</v>
      </c>
    </row>
    <row r="20" spans="1:7" x14ac:dyDescent="0.25">
      <c r="A20" s="4">
        <v>2014</v>
      </c>
      <c r="B20" t="s">
        <v>17</v>
      </c>
      <c r="C20" s="3">
        <f>IF(AND(ISNUMBER('C963-NorthboundES'!C20),ISNUMBER('C963-SothboundES'!C20),ISNUMBER('C963-SouthboundWS'!C20),ISNUMBER('C963-NorthboundWS'!C20)),SUM('C963-NorthboundES'!C20,'C963-SothboundES'!C20,'C963-SouthboundWS'!C20,'C963-NorthboundWS'!C20),"")</f>
        <v>193</v>
      </c>
      <c r="F20" t="s">
        <v>19</v>
      </c>
      <c r="G20" s="3">
        <f>AVERAGE(C10,C22,C34,C46)</f>
        <v>255.75</v>
      </c>
    </row>
    <row r="21" spans="1:7" x14ac:dyDescent="0.25">
      <c r="A21" s="4"/>
      <c r="B21" t="s">
        <v>18</v>
      </c>
      <c r="C21" s="3">
        <f>IF(AND(ISNUMBER('C963-NorthboundES'!C21),ISNUMBER('C963-SothboundES'!C21),ISNUMBER('C963-SouthboundWS'!C21),ISNUMBER('C963-NorthboundWS'!C21)),SUM('C963-NorthboundES'!C21,'C963-SothboundES'!C21,'C963-SouthboundWS'!C21,'C963-NorthboundWS'!C21),"")</f>
        <v>177</v>
      </c>
      <c r="F21" t="s">
        <v>20</v>
      </c>
      <c r="G21" s="3">
        <f>AVERAGE(C11,C23,C35,C47)</f>
        <v>325.25</v>
      </c>
    </row>
    <row r="22" spans="1:7" x14ac:dyDescent="0.25">
      <c r="A22" s="4"/>
      <c r="B22" t="s">
        <v>19</v>
      </c>
      <c r="C22" s="3">
        <f>IF(AND(ISNUMBER('C963-NorthboundES'!C22),ISNUMBER('C963-SothboundES'!C22),ISNUMBER('C963-SouthboundWS'!C22),ISNUMBER('C963-NorthboundWS'!C22)),SUM('C963-NorthboundES'!C22,'C963-SothboundES'!C22,'C963-SouthboundWS'!C22,'C963-NorthboundWS'!C22),"")</f>
        <v>283</v>
      </c>
      <c r="F22" t="s">
        <v>21</v>
      </c>
      <c r="G22" s="3">
        <f>AVERAGE(C12,C24,C36,C48)</f>
        <v>348</v>
      </c>
    </row>
    <row r="23" spans="1:7" x14ac:dyDescent="0.25">
      <c r="A23" s="4"/>
      <c r="B23" t="s">
        <v>20</v>
      </c>
      <c r="C23" s="3">
        <f>IF(AND(ISNUMBER('C963-NorthboundES'!C23),ISNUMBER('C963-SothboundES'!C23),ISNUMBER('C963-SouthboundWS'!C23),ISNUMBER('C963-NorthboundWS'!C23)),SUM('C963-NorthboundES'!C23,'C963-SothboundES'!C23,'C963-SouthboundWS'!C23,'C963-NorthboundWS'!C23),"")</f>
        <v>291</v>
      </c>
      <c r="F23" t="s">
        <v>22</v>
      </c>
      <c r="G23" s="3">
        <f>AVERAGE(C13,C25,C37,C49)</f>
        <v>361</v>
      </c>
    </row>
    <row r="24" spans="1:7" x14ac:dyDescent="0.25">
      <c r="A24" s="4"/>
      <c r="B24" t="s">
        <v>21</v>
      </c>
      <c r="C24" s="3">
        <f>IF(AND(ISNUMBER('C963-NorthboundES'!C24),ISNUMBER('C963-SothboundES'!C24),ISNUMBER('C963-SouthboundWS'!C24),ISNUMBER('C963-NorthboundWS'!C24)),SUM('C963-NorthboundES'!C24,'C963-SothboundES'!C24,'C963-SouthboundWS'!C24,'C963-NorthboundWS'!C24),"")</f>
        <v>348</v>
      </c>
      <c r="F24" t="s">
        <v>23</v>
      </c>
      <c r="G24" s="3">
        <f>AVERAGE(C14,C26,C38,C50)</f>
        <v>451.75</v>
      </c>
    </row>
    <row r="25" spans="1:7" x14ac:dyDescent="0.25">
      <c r="A25" s="4"/>
      <c r="B25" t="s">
        <v>22</v>
      </c>
      <c r="C25" s="3">
        <f>IF(AND(ISNUMBER('C963-NorthboundES'!C25),ISNUMBER('C963-SothboundES'!C25),ISNUMBER('C963-SouthboundWS'!C25),ISNUMBER('C963-NorthboundWS'!C25)),SUM('C963-NorthboundES'!C25,'C963-SothboundES'!C25,'C963-SouthboundWS'!C25,'C963-NorthboundWS'!C25),"")</f>
        <v>312</v>
      </c>
      <c r="F25" t="s">
        <v>24</v>
      </c>
      <c r="G25" s="3">
        <f>AVERAGE(C15,C27,C39,C51)</f>
        <v>373.5</v>
      </c>
    </row>
    <row r="26" spans="1:7" x14ac:dyDescent="0.25">
      <c r="A26" s="4"/>
      <c r="B26" t="s">
        <v>23</v>
      </c>
      <c r="C26" s="3">
        <f>IF(AND(ISNUMBER('C963-NorthboundES'!C26),ISNUMBER('C963-SothboundES'!C26),ISNUMBER('C963-SouthboundWS'!C26),ISNUMBER('C963-NorthboundWS'!C26)),SUM('C963-NorthboundES'!C26,'C963-SothboundES'!C26,'C963-SouthboundWS'!C26,'C963-NorthboundWS'!C26),"")</f>
        <v>470</v>
      </c>
      <c r="F26" t="s">
        <v>25</v>
      </c>
      <c r="G26" s="3">
        <f>AVERAGE(C16,C28,C40,C52)</f>
        <v>401.75</v>
      </c>
    </row>
    <row r="27" spans="1:7" x14ac:dyDescent="0.25">
      <c r="A27" s="4"/>
      <c r="B27" t="s">
        <v>24</v>
      </c>
      <c r="C27" s="3">
        <f>IF(AND(ISNUMBER('C963-NorthboundES'!C27),ISNUMBER('C963-SothboundES'!C27),ISNUMBER('C963-SouthboundWS'!C27),ISNUMBER('C963-NorthboundWS'!C27)),SUM('C963-NorthboundES'!C27,'C963-SothboundES'!C27,'C963-SouthboundWS'!C27,'C963-NorthboundWS'!C27),"")</f>
        <v>365</v>
      </c>
      <c r="F27" t="s">
        <v>26</v>
      </c>
      <c r="G27" s="3">
        <f>AVERAGE(C17,C29,C41,C53)</f>
        <v>433.25</v>
      </c>
    </row>
    <row r="28" spans="1:7" x14ac:dyDescent="0.25">
      <c r="A28" s="4"/>
      <c r="B28" t="s">
        <v>25</v>
      </c>
      <c r="C28" s="3">
        <f>IF(AND(ISNUMBER('C963-NorthboundES'!C28),ISNUMBER('C963-SothboundES'!C28),ISNUMBER('C963-SouthboundWS'!C28),ISNUMBER('C963-NorthboundWS'!C28)),SUM('C963-NorthboundES'!C28,'C963-SothboundES'!C28,'C963-SouthboundWS'!C28,'C963-NorthboundWS'!C28),"")</f>
        <v>407</v>
      </c>
      <c r="F28" t="s">
        <v>27</v>
      </c>
      <c r="G28" s="3">
        <f>AVERAGE(C18,C30,C42,C54)</f>
        <v>264.25</v>
      </c>
    </row>
    <row r="29" spans="1:7" x14ac:dyDescent="0.25">
      <c r="A29" s="4"/>
      <c r="B29" t="s">
        <v>26</v>
      </c>
      <c r="C29" s="3">
        <f>IF(AND(ISNUMBER('C963-NorthboundES'!C29),ISNUMBER('C963-SothboundES'!C29),ISNUMBER('C963-SouthboundWS'!C29),ISNUMBER('C963-NorthboundWS'!C29)),SUM('C963-NorthboundES'!C29,'C963-SothboundES'!C29,'C963-SouthboundWS'!C29,'C963-NorthboundWS'!C29),"")</f>
        <v>267</v>
      </c>
      <c r="F29" t="s">
        <v>28</v>
      </c>
      <c r="G29" s="3">
        <f>AVERAGE(C19,C31,C43,C55)</f>
        <v>208.75</v>
      </c>
    </row>
    <row r="30" spans="1:7" x14ac:dyDescent="0.25">
      <c r="A30" s="4"/>
      <c r="B30" t="s">
        <v>27</v>
      </c>
      <c r="C30" s="3">
        <f>IF(AND(ISNUMBER('C963-NorthboundES'!C30),ISNUMBER('C963-SothboundES'!C30),ISNUMBER('C963-SouthboundWS'!C30),ISNUMBER('C963-NorthboundWS'!C30)),SUM('C963-NorthboundES'!C30,'C963-SothboundES'!C30,'C963-SouthboundWS'!C30,'C963-NorthboundWS'!C30),"")</f>
        <v>239</v>
      </c>
    </row>
    <row r="31" spans="1:7" x14ac:dyDescent="0.25">
      <c r="A31" s="4"/>
      <c r="B31" t="s">
        <v>28</v>
      </c>
      <c r="C31" s="3">
        <f>IF(AND(ISNUMBER('C963-NorthboundES'!C31),ISNUMBER('C963-SothboundES'!C31),ISNUMBER('C963-SouthboundWS'!C31),ISNUMBER('C963-NorthboundWS'!C31)),SUM('C963-NorthboundES'!C31,'C963-SothboundES'!C31,'C963-SouthboundWS'!C31,'C963-NorthboundWS'!C31),"")</f>
        <v>173</v>
      </c>
    </row>
    <row r="32" spans="1:7" x14ac:dyDescent="0.25">
      <c r="A32" s="4">
        <v>2015</v>
      </c>
      <c r="B32" t="s">
        <v>17</v>
      </c>
      <c r="C32" s="3">
        <f>IF(AND(ISNUMBER('C963-NorthboundES'!C32),ISNUMBER('C963-SothboundES'!C32),ISNUMBER('C963-SouthboundWS'!C32),ISNUMBER('C963-NorthboundWS'!C32)),SUM('C963-NorthboundES'!C32,'C963-SothboundES'!C32,'C963-SouthboundWS'!C32,'C963-NorthboundWS'!C32),"")</f>
        <v>190</v>
      </c>
    </row>
    <row r="33" spans="1:3" x14ac:dyDescent="0.25">
      <c r="A33" s="4"/>
      <c r="B33" t="s">
        <v>18</v>
      </c>
      <c r="C33" s="3">
        <f>IF(AND(ISNUMBER('C963-NorthboundES'!C33),ISNUMBER('C963-SothboundES'!C33),ISNUMBER('C963-SouthboundWS'!C33),ISNUMBER('C963-NorthboundWS'!C33)),SUM('C963-NorthboundES'!C33,'C963-SothboundES'!C33,'C963-SouthboundWS'!C33,'C963-NorthboundWS'!C33),"")</f>
        <v>211</v>
      </c>
    </row>
    <row r="34" spans="1:3" x14ac:dyDescent="0.25">
      <c r="A34" s="4"/>
      <c r="B34" t="s">
        <v>19</v>
      </c>
      <c r="C34" s="3">
        <f>IF(AND(ISNUMBER('C963-NorthboundES'!C34),ISNUMBER('C963-SothboundES'!C34),ISNUMBER('C963-SouthboundWS'!C34),ISNUMBER('C963-NorthboundWS'!C34)),SUM('C963-NorthboundES'!C34,'C963-SothboundES'!C34,'C963-SouthboundWS'!C34,'C963-NorthboundWS'!C34),"")</f>
        <v>263</v>
      </c>
    </row>
    <row r="35" spans="1:3" x14ac:dyDescent="0.25">
      <c r="A35" s="4"/>
      <c r="B35" t="s">
        <v>20</v>
      </c>
      <c r="C35" s="3">
        <f>IF(AND(ISNUMBER('C963-NorthboundES'!C35),ISNUMBER('C963-SothboundES'!C35),ISNUMBER('C963-SouthboundWS'!C35),ISNUMBER('C963-NorthboundWS'!C35)),SUM('C963-NorthboundES'!C35,'C963-SothboundES'!C35,'C963-SouthboundWS'!C35,'C963-NorthboundWS'!C35),"")</f>
        <v>360</v>
      </c>
    </row>
    <row r="36" spans="1:3" x14ac:dyDescent="0.25">
      <c r="A36" s="4"/>
      <c r="B36" t="s">
        <v>21</v>
      </c>
      <c r="C36" s="3">
        <f>IF(AND(ISNUMBER('C963-NorthboundES'!C36),ISNUMBER('C963-SothboundES'!C36),ISNUMBER('C963-SouthboundWS'!C36),ISNUMBER('C963-NorthboundWS'!C36)),SUM('C963-NorthboundES'!C36,'C963-SothboundES'!C36,'C963-SouthboundWS'!C36,'C963-NorthboundWS'!C36),"")</f>
        <v>346</v>
      </c>
    </row>
    <row r="37" spans="1:3" x14ac:dyDescent="0.25">
      <c r="A37" s="4"/>
      <c r="B37" t="s">
        <v>22</v>
      </c>
      <c r="C37" s="3">
        <f>IF(AND(ISNUMBER('C963-NorthboundES'!C37),ISNUMBER('C963-SothboundES'!C37),ISNUMBER('C963-SouthboundWS'!C37),ISNUMBER('C963-NorthboundWS'!C37)),SUM('C963-NorthboundES'!C37,'C963-SothboundES'!C37,'C963-SouthboundWS'!C37,'C963-NorthboundWS'!C37),"")</f>
        <v>443</v>
      </c>
    </row>
    <row r="38" spans="1:3" x14ac:dyDescent="0.25">
      <c r="A38" s="4"/>
      <c r="B38" t="s">
        <v>23</v>
      </c>
      <c r="C38" s="3">
        <f>IF(AND(ISNUMBER('C963-NorthboundES'!C38),ISNUMBER('C963-SothboundES'!C38),ISNUMBER('C963-SouthboundWS'!C38),ISNUMBER('C963-NorthboundWS'!C38)),SUM('C963-NorthboundES'!C38,'C963-SothboundES'!C38,'C963-SouthboundWS'!C38,'C963-NorthboundWS'!C38),"")</f>
        <v>447</v>
      </c>
    </row>
    <row r="39" spans="1:3" x14ac:dyDescent="0.25">
      <c r="A39" s="4"/>
      <c r="B39" t="s">
        <v>24</v>
      </c>
      <c r="C39" s="3">
        <f>IF(AND(ISNUMBER('C963-NorthboundES'!C39),ISNUMBER('C963-SothboundES'!C39),ISNUMBER('C963-SouthboundWS'!C39),ISNUMBER('C963-NorthboundWS'!C39)),SUM('C963-NorthboundES'!C39,'C963-SothboundES'!C39,'C963-SouthboundWS'!C39,'C963-NorthboundWS'!C39),"")</f>
        <v>365</v>
      </c>
    </row>
    <row r="40" spans="1:3" x14ac:dyDescent="0.25">
      <c r="A40" s="4"/>
      <c r="B40" t="s">
        <v>25</v>
      </c>
      <c r="C40" s="3">
        <f>IF(AND(ISNUMBER('C963-NorthboundES'!C40),ISNUMBER('C963-SothboundES'!C40),ISNUMBER('C963-SouthboundWS'!C40),ISNUMBER('C963-NorthboundWS'!C40)),SUM('C963-NorthboundES'!C40,'C963-SothboundES'!C40,'C963-SouthboundWS'!C40,'C963-NorthboundWS'!C40),"")</f>
        <v>353</v>
      </c>
    </row>
    <row r="41" spans="1:3" x14ac:dyDescent="0.25">
      <c r="A41" s="4"/>
      <c r="B41" t="s">
        <v>26</v>
      </c>
      <c r="C41" s="3">
        <f>IF(AND(ISNUMBER('C963-NorthboundES'!C41),ISNUMBER('C963-SothboundES'!C41),ISNUMBER('C963-SouthboundWS'!C41),ISNUMBER('C963-NorthboundWS'!C41)),SUM('C963-NorthboundES'!C41,'C963-SothboundES'!C41,'C963-SouthboundWS'!C41,'C963-NorthboundWS'!C41),"")</f>
        <v>588</v>
      </c>
    </row>
    <row r="42" spans="1:3" x14ac:dyDescent="0.25">
      <c r="A42" s="4"/>
      <c r="B42" t="s">
        <v>27</v>
      </c>
      <c r="C42" s="3">
        <f>IF(AND(ISNUMBER('C963-NorthboundES'!C42),ISNUMBER('C963-SothboundES'!C42),ISNUMBER('C963-SouthboundWS'!C42),ISNUMBER('C963-NorthboundWS'!C42)),SUM('C963-NorthboundES'!C42,'C963-SothboundES'!C42,'C963-SouthboundWS'!C42,'C963-NorthboundWS'!C42),"")</f>
        <v>225</v>
      </c>
    </row>
    <row r="43" spans="1:3" x14ac:dyDescent="0.25">
      <c r="A43" s="4"/>
      <c r="B43" t="s">
        <v>28</v>
      </c>
      <c r="C43" s="3">
        <f>IF(AND(ISNUMBER('C963-NorthboundES'!C43),ISNUMBER('C963-SothboundES'!C43),ISNUMBER('C963-SouthboundWS'!C43),ISNUMBER('C963-NorthboundWS'!C43)),SUM('C963-NorthboundES'!C43,'C963-SothboundES'!C43,'C963-SouthboundWS'!C43,'C963-NorthboundWS'!C43),"")</f>
        <v>166</v>
      </c>
    </row>
    <row r="44" spans="1:3" x14ac:dyDescent="0.25">
      <c r="A44" s="4">
        <v>2016</v>
      </c>
      <c r="B44" t="s">
        <v>17</v>
      </c>
      <c r="C44" s="3">
        <f>IF(AND(ISNUMBER('C963-NorthboundES'!C44),ISNUMBER('C963-SothboundES'!C44),ISNUMBER('C963-SouthboundWS'!C44),ISNUMBER('C963-NorthboundWS'!C44)),SUM('C963-NorthboundES'!C44,'C963-SothboundES'!C44,'C963-SouthboundWS'!C44,'C963-NorthboundWS'!C44),"")</f>
        <v>203</v>
      </c>
    </row>
    <row r="45" spans="1:3" x14ac:dyDescent="0.25">
      <c r="A45" s="4"/>
      <c r="B45" t="s">
        <v>18</v>
      </c>
      <c r="C45" s="3">
        <f>IF(AND(ISNUMBER('C963-NorthboundES'!C45),ISNUMBER('C963-SothboundES'!C45),ISNUMBER('C963-SouthboundWS'!C45),ISNUMBER('C963-NorthboundWS'!C45)),SUM('C963-NorthboundES'!C45,'C963-SothboundES'!C45,'C963-SouthboundWS'!C45,'C963-NorthboundWS'!C45),"")</f>
        <v>226</v>
      </c>
    </row>
    <row r="46" spans="1:3" x14ac:dyDescent="0.25">
      <c r="A46" s="4"/>
      <c r="B46" t="s">
        <v>19</v>
      </c>
      <c r="C46" s="3">
        <f>IF(AND(ISNUMBER('C963-NorthboundES'!C46),ISNUMBER('C963-SothboundES'!C46),ISNUMBER('C963-SouthboundWS'!C46),ISNUMBER('C963-NorthboundWS'!C46)),SUM('C963-NorthboundES'!C46,'C963-SothboundES'!C46,'C963-SouthboundWS'!C46,'C963-NorthboundWS'!C46),"")</f>
        <v>271</v>
      </c>
    </row>
    <row r="47" spans="1:3" x14ac:dyDescent="0.25">
      <c r="A47" s="4"/>
      <c r="B47" t="s">
        <v>20</v>
      </c>
      <c r="C47" s="3">
        <f>IF(AND(ISNUMBER('C963-NorthboundES'!C47),ISNUMBER('C963-SothboundES'!C47),ISNUMBER('C963-SouthboundWS'!C47),ISNUMBER('C963-NorthboundWS'!C47)),SUM('C963-NorthboundES'!C47,'C963-SothboundES'!C47,'C963-SouthboundWS'!C47,'C963-NorthboundWS'!C47),"")</f>
        <v>351</v>
      </c>
    </row>
    <row r="48" spans="1:3" x14ac:dyDescent="0.25">
      <c r="A48" s="4"/>
      <c r="B48" t="s">
        <v>21</v>
      </c>
      <c r="C48" s="3">
        <f>IF(AND(ISNUMBER('C963-NorthboundES'!C48),ISNUMBER('C963-SothboundES'!C48),ISNUMBER('C963-SouthboundWS'!C48),ISNUMBER('C963-NorthboundWS'!C48)),SUM('C963-NorthboundES'!C48,'C963-SothboundES'!C48,'C963-SouthboundWS'!C48,'C963-NorthboundWS'!C48),"")</f>
        <v>398</v>
      </c>
    </row>
    <row r="49" spans="1:3" x14ac:dyDescent="0.25">
      <c r="A49" s="4"/>
      <c r="B49" t="s">
        <v>22</v>
      </c>
      <c r="C49" s="3">
        <f>IF(AND(ISNUMBER('C963-NorthboundES'!C49),ISNUMBER('C963-SothboundES'!C49),ISNUMBER('C963-SouthboundWS'!C49),ISNUMBER('C963-NorthboundWS'!C49)),SUM('C963-NorthboundES'!C49,'C963-SothboundES'!C49,'C963-SouthboundWS'!C49,'C963-NorthboundWS'!C49),"")</f>
        <v>377</v>
      </c>
    </row>
    <row r="50" spans="1:3" x14ac:dyDescent="0.25">
      <c r="A50" s="4"/>
      <c r="B50" t="s">
        <v>23</v>
      </c>
      <c r="C50" s="3">
        <f>IF(AND(ISNUMBER('C963-NorthboundES'!C50),ISNUMBER('C963-SothboundES'!C50),ISNUMBER('C963-SouthboundWS'!C50),ISNUMBER('C963-NorthboundWS'!C50)),SUM('C963-NorthboundES'!C50,'C963-SothboundES'!C50,'C963-SouthboundWS'!C50,'C963-NorthboundWS'!C50),"")</f>
        <v>469</v>
      </c>
    </row>
    <row r="51" spans="1:3" x14ac:dyDescent="0.25">
      <c r="A51" s="4"/>
      <c r="B51" t="s">
        <v>24</v>
      </c>
      <c r="C51" s="3">
        <f>IF(AND(ISNUMBER('C963-NorthboundES'!C51),ISNUMBER('C963-SothboundES'!C51),ISNUMBER('C963-SouthboundWS'!C51),ISNUMBER('C963-NorthboundWS'!C51)),SUM('C963-NorthboundES'!C51,'C963-SothboundES'!C51,'C963-SouthboundWS'!C51,'C963-NorthboundWS'!C51),"")</f>
        <v>365</v>
      </c>
    </row>
    <row r="52" spans="1:3" x14ac:dyDescent="0.25">
      <c r="A52" s="4"/>
      <c r="B52" t="s">
        <v>25</v>
      </c>
      <c r="C52" s="3">
        <f>IF(AND(ISNUMBER('C963-NorthboundES'!C52),ISNUMBER('C963-SothboundES'!C52),ISNUMBER('C963-SouthboundWS'!C52),ISNUMBER('C963-NorthboundWS'!C52)),SUM('C963-NorthboundES'!C52,'C963-SothboundES'!C52,'C963-SouthboundWS'!C52,'C963-NorthboundWS'!C52),"")</f>
        <v>492</v>
      </c>
    </row>
    <row r="53" spans="1:3" x14ac:dyDescent="0.25">
      <c r="A53" s="4"/>
      <c r="B53" t="s">
        <v>26</v>
      </c>
      <c r="C53" s="3">
        <f>IF(AND(ISNUMBER('C963-NorthboundES'!C53),ISNUMBER('C963-SothboundES'!C53),ISNUMBER('C963-SouthboundWS'!C53),ISNUMBER('C963-NorthboundWS'!C53)),SUM('C963-NorthboundES'!C53,'C963-SothboundES'!C53,'C963-SouthboundWS'!C53,'C963-NorthboundWS'!C53),"")</f>
        <v>653</v>
      </c>
    </row>
    <row r="54" spans="1:3" x14ac:dyDescent="0.25">
      <c r="A54" s="4"/>
      <c r="B54" t="s">
        <v>27</v>
      </c>
      <c r="C54" s="3">
        <f>IF(AND(ISNUMBER('C963-NorthboundES'!C54),ISNUMBER('C963-SothboundES'!C54),ISNUMBER('C963-SouthboundWS'!C54),ISNUMBER('C963-NorthboundWS'!C54)),SUM('C963-NorthboundES'!C54,'C963-SothboundES'!C54,'C963-SouthboundWS'!C54,'C963-NorthboundWS'!C54),"")</f>
        <v>335</v>
      </c>
    </row>
    <row r="55" spans="1:3" x14ac:dyDescent="0.25">
      <c r="A55" s="4"/>
      <c r="B55" t="s">
        <v>28</v>
      </c>
      <c r="C55" s="3">
        <f>IF(AND(ISNUMBER('C963-NorthboundES'!C55),ISNUMBER('C963-SothboundES'!C55),ISNUMBER('C963-SouthboundWS'!C55),ISNUMBER('C963-NorthboundWS'!C55)),SUM('C963-NorthboundES'!C55,'C963-SothboundES'!C55,'C963-SouthboundWS'!C55,'C963-NorthboundWS'!C55),"")</f>
        <v>275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963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0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4">
        <v>2013</v>
      </c>
      <c r="B8" t="s">
        <v>17</v>
      </c>
      <c r="C8">
        <f>'Full Data'!F29</f>
        <v>3</v>
      </c>
      <c r="F8">
        <v>2013</v>
      </c>
      <c r="G8" s="3">
        <f>SUM(31*C8,28*C9,31*C10,30*C11,31*C12,30*C13,31*C14,31*C15,30*C16,31*C17,30*C18,31*C19)/365</f>
        <v>4.2630136986301368</v>
      </c>
    </row>
    <row r="9" spans="1:7" x14ac:dyDescent="0.25">
      <c r="A9" s="4"/>
      <c r="B9" t="s">
        <v>18</v>
      </c>
      <c r="C9">
        <f>'Full Data'!F30</f>
        <v>2</v>
      </c>
      <c r="F9">
        <v>2014</v>
      </c>
      <c r="G9" s="3">
        <f>SUM(31*C20,28*C21,31*C22,30*C23,31*C24,30*C25,31*C26,31*C27,30*C28,31*C29,30*C30,31*C31)/365</f>
        <v>2.1726027397260275</v>
      </c>
    </row>
    <row r="10" spans="1:7" x14ac:dyDescent="0.25">
      <c r="A10" s="4"/>
      <c r="B10" t="s">
        <v>19</v>
      </c>
      <c r="C10">
        <f>'Full Data'!F31</f>
        <v>3</v>
      </c>
      <c r="F10">
        <v>2015</v>
      </c>
      <c r="G10" s="3">
        <f>SUM(31*C32,28*C33,31*C34,30*C35,31*C36,30*C37,31*C38,31*C39,30*C40,31*C41,30*C42,31*C43)/365</f>
        <v>2.3342465753424659</v>
      </c>
    </row>
    <row r="11" spans="1:7" x14ac:dyDescent="0.25">
      <c r="A11" s="4"/>
      <c r="B11" t="s">
        <v>20</v>
      </c>
      <c r="C11">
        <f>'Full Data'!F32</f>
        <v>5</v>
      </c>
      <c r="F11">
        <v>2016</v>
      </c>
      <c r="G11" s="3">
        <f>SUM(31*C44,29*C45,31*C46,30*C47,31*C48,30*C49,31*C50,31*C51,30*C52,31*C53,30*C54,31*C55)/366</f>
        <v>2.0901639344262297</v>
      </c>
    </row>
    <row r="12" spans="1:7" x14ac:dyDescent="0.25">
      <c r="A12" s="4"/>
      <c r="B12" t="s">
        <v>21</v>
      </c>
      <c r="C12">
        <f>'Full Data'!F33</f>
        <v>4</v>
      </c>
    </row>
    <row r="13" spans="1:7" x14ac:dyDescent="0.25">
      <c r="A13" s="4"/>
      <c r="B13" t="s">
        <v>22</v>
      </c>
      <c r="C13">
        <f>'Full Data'!F34</f>
        <v>7</v>
      </c>
    </row>
    <row r="14" spans="1:7" x14ac:dyDescent="0.25">
      <c r="A14" s="4"/>
      <c r="B14" t="s">
        <v>23</v>
      </c>
      <c r="C14">
        <f>'Full Data'!F35</f>
        <v>7</v>
      </c>
    </row>
    <row r="15" spans="1:7" x14ac:dyDescent="0.25">
      <c r="A15" s="4"/>
      <c r="B15" t="s">
        <v>24</v>
      </c>
      <c r="C15">
        <f>'Full Data'!F36</f>
        <v>7</v>
      </c>
    </row>
    <row r="16" spans="1:7" x14ac:dyDescent="0.25">
      <c r="A16" s="4"/>
      <c r="B16" t="s">
        <v>25</v>
      </c>
      <c r="C16">
        <f>'Full Data'!F37</f>
        <v>6</v>
      </c>
    </row>
    <row r="17" spans="1:7" x14ac:dyDescent="0.25">
      <c r="A17" s="4"/>
      <c r="B17" t="s">
        <v>26</v>
      </c>
      <c r="C17">
        <f>'Full Data'!F38</f>
        <v>4</v>
      </c>
      <c r="F17" s="2" t="s">
        <v>4</v>
      </c>
      <c r="G17" s="2" t="s">
        <v>16</v>
      </c>
    </row>
    <row r="18" spans="1:7" x14ac:dyDescent="0.25">
      <c r="A18" s="4"/>
      <c r="B18" t="s">
        <v>27</v>
      </c>
      <c r="C18">
        <f>'Full Data'!F39</f>
        <v>1</v>
      </c>
      <c r="F18" t="s">
        <v>17</v>
      </c>
      <c r="G18" s="3">
        <f>AVERAGE(C8,C20,C32,C44)</f>
        <v>1.5</v>
      </c>
    </row>
    <row r="19" spans="1:7" x14ac:dyDescent="0.25">
      <c r="A19" s="4"/>
      <c r="B19" t="s">
        <v>28</v>
      </c>
      <c r="C19">
        <f>'Full Data'!F40</f>
        <v>2</v>
      </c>
      <c r="F19" t="s">
        <v>18</v>
      </c>
      <c r="G19" s="3">
        <f>AVERAGE(C9,C21,C33,C45)</f>
        <v>1.25</v>
      </c>
    </row>
    <row r="20" spans="1:7" x14ac:dyDescent="0.25">
      <c r="A20" s="4">
        <v>2014</v>
      </c>
      <c r="B20" t="s">
        <v>17</v>
      </c>
      <c r="C20">
        <f>'Full Data'!F41</f>
        <v>1</v>
      </c>
      <c r="F20" t="s">
        <v>19</v>
      </c>
      <c r="G20" s="3">
        <f>AVERAGE(C10,C22,C34,C46)</f>
        <v>1.5</v>
      </c>
    </row>
    <row r="21" spans="1:7" x14ac:dyDescent="0.25">
      <c r="A21" s="4"/>
      <c r="B21" t="s">
        <v>18</v>
      </c>
      <c r="C21">
        <f>'Full Data'!F42</f>
        <v>0</v>
      </c>
      <c r="F21" t="s">
        <v>20</v>
      </c>
      <c r="G21" s="3">
        <f>AVERAGE(C11,C23,C35,C47)</f>
        <v>2.75</v>
      </c>
    </row>
    <row r="22" spans="1:7" x14ac:dyDescent="0.25">
      <c r="A22" s="4"/>
      <c r="B22" t="s">
        <v>19</v>
      </c>
      <c r="C22">
        <f>'Full Data'!F43</f>
        <v>1</v>
      </c>
      <c r="F22" t="s">
        <v>21</v>
      </c>
      <c r="G22" s="3">
        <f>AVERAGE(C12,C24,C36,C48)</f>
        <v>2.75</v>
      </c>
    </row>
    <row r="23" spans="1:7" x14ac:dyDescent="0.25">
      <c r="A23" s="4"/>
      <c r="B23" t="s">
        <v>20</v>
      </c>
      <c r="C23">
        <f>'Full Data'!F44</f>
        <v>1</v>
      </c>
      <c r="F23" t="s">
        <v>22</v>
      </c>
      <c r="G23" s="3">
        <f>AVERAGE(C13,C25,C37,C49)</f>
        <v>4.75</v>
      </c>
    </row>
    <row r="24" spans="1:7" x14ac:dyDescent="0.25">
      <c r="A24" s="4"/>
      <c r="B24" t="s">
        <v>21</v>
      </c>
      <c r="C24">
        <f>'Full Data'!F45</f>
        <v>2</v>
      </c>
      <c r="F24" t="s">
        <v>23</v>
      </c>
      <c r="G24" s="3">
        <f>AVERAGE(C14,C26,C38,C50)</f>
        <v>4.75</v>
      </c>
    </row>
    <row r="25" spans="1:7" x14ac:dyDescent="0.25">
      <c r="A25" s="4"/>
      <c r="B25" t="s">
        <v>22</v>
      </c>
      <c r="C25">
        <f>'Full Data'!F46</f>
        <v>7</v>
      </c>
      <c r="F25" t="s">
        <v>24</v>
      </c>
      <c r="G25" s="3">
        <f>AVERAGE(C15,C27,C39,C51)</f>
        <v>4</v>
      </c>
    </row>
    <row r="26" spans="1:7" x14ac:dyDescent="0.25">
      <c r="A26" s="4"/>
      <c r="B26" t="s">
        <v>23</v>
      </c>
      <c r="C26">
        <f>'Full Data'!F47</f>
        <v>3</v>
      </c>
      <c r="F26" t="s">
        <v>25</v>
      </c>
      <c r="G26" s="3">
        <f>AVERAGE(C16,C28,C40,C52)</f>
        <v>3.75</v>
      </c>
    </row>
    <row r="27" spans="1:7" x14ac:dyDescent="0.25">
      <c r="A27" s="4"/>
      <c r="B27" t="s">
        <v>24</v>
      </c>
      <c r="C27">
        <f>'Full Data'!F48</f>
        <v>3</v>
      </c>
      <c r="F27" t="s">
        <v>26</v>
      </c>
      <c r="G27" s="3">
        <f>AVERAGE(C17,C29,C41,C53)</f>
        <v>3</v>
      </c>
    </row>
    <row r="28" spans="1:7" x14ac:dyDescent="0.25">
      <c r="A28" s="4"/>
      <c r="B28" t="s">
        <v>25</v>
      </c>
      <c r="C28">
        <f>'Full Data'!F49</f>
        <v>3</v>
      </c>
      <c r="F28" t="s">
        <v>27</v>
      </c>
      <c r="G28" s="3">
        <f>AVERAGE(C18,C30,C42,C54)</f>
        <v>1.25</v>
      </c>
    </row>
    <row r="29" spans="1:7" x14ac:dyDescent="0.25">
      <c r="A29" s="4"/>
      <c r="B29" t="s">
        <v>26</v>
      </c>
      <c r="C29">
        <f>'Full Data'!F50</f>
        <v>2</v>
      </c>
      <c r="F29" t="s">
        <v>28</v>
      </c>
      <c r="G29" s="3">
        <f>AVERAGE(C19,C31,C43,C55)</f>
        <v>1.25</v>
      </c>
    </row>
    <row r="30" spans="1:7" x14ac:dyDescent="0.25">
      <c r="A30" s="4"/>
      <c r="B30" t="s">
        <v>27</v>
      </c>
      <c r="C30">
        <f>'Full Data'!F51</f>
        <v>2</v>
      </c>
    </row>
    <row r="31" spans="1:7" x14ac:dyDescent="0.25">
      <c r="A31" s="4"/>
      <c r="B31" t="s">
        <v>28</v>
      </c>
      <c r="C31">
        <f>'Full Data'!F52</f>
        <v>1</v>
      </c>
    </row>
    <row r="32" spans="1:7" x14ac:dyDescent="0.25">
      <c r="A32" s="4">
        <v>2015</v>
      </c>
      <c r="B32" t="s">
        <v>17</v>
      </c>
      <c r="C32">
        <f>'Full Data'!F53</f>
        <v>1</v>
      </c>
    </row>
    <row r="33" spans="1:3" x14ac:dyDescent="0.25">
      <c r="A33" s="4"/>
      <c r="B33" t="s">
        <v>18</v>
      </c>
      <c r="C33">
        <f>'Full Data'!F54</f>
        <v>2</v>
      </c>
    </row>
    <row r="34" spans="1:3" x14ac:dyDescent="0.25">
      <c r="A34" s="4"/>
      <c r="B34" t="s">
        <v>19</v>
      </c>
      <c r="C34">
        <f>'Full Data'!F55</f>
        <v>1</v>
      </c>
    </row>
    <row r="35" spans="1:3" x14ac:dyDescent="0.25">
      <c r="A35" s="4"/>
      <c r="B35" t="s">
        <v>20</v>
      </c>
      <c r="C35">
        <f>'Full Data'!F56</f>
        <v>3</v>
      </c>
    </row>
    <row r="36" spans="1:3" x14ac:dyDescent="0.25">
      <c r="A36" s="4"/>
      <c r="B36" t="s">
        <v>21</v>
      </c>
      <c r="C36">
        <f>'Full Data'!F57</f>
        <v>2</v>
      </c>
    </row>
    <row r="37" spans="1:3" x14ac:dyDescent="0.25">
      <c r="A37" s="4"/>
      <c r="B37" t="s">
        <v>22</v>
      </c>
      <c r="C37">
        <f>'Full Data'!F58</f>
        <v>3</v>
      </c>
    </row>
    <row r="38" spans="1:3" x14ac:dyDescent="0.25">
      <c r="A38" s="4"/>
      <c r="B38" t="s">
        <v>23</v>
      </c>
      <c r="C38">
        <f>'Full Data'!F59</f>
        <v>4</v>
      </c>
    </row>
    <row r="39" spans="1:3" x14ac:dyDescent="0.25">
      <c r="A39" s="4"/>
      <c r="B39" t="s">
        <v>24</v>
      </c>
      <c r="C39">
        <f>'Full Data'!F60</f>
        <v>3</v>
      </c>
    </row>
    <row r="40" spans="1:3" x14ac:dyDescent="0.25">
      <c r="A40" s="4"/>
      <c r="B40" t="s">
        <v>25</v>
      </c>
      <c r="C40">
        <f>'Full Data'!F61</f>
        <v>3</v>
      </c>
    </row>
    <row r="41" spans="1:3" x14ac:dyDescent="0.25">
      <c r="A41" s="4"/>
      <c r="B41" t="s">
        <v>26</v>
      </c>
      <c r="C41">
        <f>'Full Data'!F62</f>
        <v>4</v>
      </c>
    </row>
    <row r="42" spans="1:3" x14ac:dyDescent="0.25">
      <c r="A42" s="4"/>
      <c r="B42" t="s">
        <v>27</v>
      </c>
      <c r="C42">
        <f>'Full Data'!F63</f>
        <v>1</v>
      </c>
    </row>
    <row r="43" spans="1:3" x14ac:dyDescent="0.25">
      <c r="A43" s="4"/>
      <c r="B43" t="s">
        <v>28</v>
      </c>
      <c r="C43">
        <f>'Full Data'!F64</f>
        <v>1</v>
      </c>
    </row>
    <row r="44" spans="1:3" x14ac:dyDescent="0.25">
      <c r="A44" s="4">
        <v>2016</v>
      </c>
      <c r="B44" t="s">
        <v>17</v>
      </c>
      <c r="C44">
        <f>'Full Data'!F65</f>
        <v>1</v>
      </c>
    </row>
    <row r="45" spans="1:3" x14ac:dyDescent="0.25">
      <c r="A45" s="4"/>
      <c r="B45" t="s">
        <v>18</v>
      </c>
      <c r="C45">
        <f>'Full Data'!F66</f>
        <v>1</v>
      </c>
    </row>
    <row r="46" spans="1:3" x14ac:dyDescent="0.25">
      <c r="A46" s="4"/>
      <c r="B46" t="s">
        <v>19</v>
      </c>
      <c r="C46">
        <f>'Full Data'!F67</f>
        <v>1</v>
      </c>
    </row>
    <row r="47" spans="1:3" x14ac:dyDescent="0.25">
      <c r="A47" s="4"/>
      <c r="B47" t="s">
        <v>20</v>
      </c>
      <c r="C47">
        <f>'Full Data'!F68</f>
        <v>2</v>
      </c>
    </row>
    <row r="48" spans="1:3" x14ac:dyDescent="0.25">
      <c r="A48" s="4"/>
      <c r="B48" t="s">
        <v>21</v>
      </c>
      <c r="C48">
        <f>'Full Data'!F69</f>
        <v>3</v>
      </c>
    </row>
    <row r="49" spans="1:3" x14ac:dyDescent="0.25">
      <c r="A49" s="4"/>
      <c r="B49" t="s">
        <v>22</v>
      </c>
      <c r="C49">
        <f>'Full Data'!F70</f>
        <v>2</v>
      </c>
    </row>
    <row r="50" spans="1:3" x14ac:dyDescent="0.25">
      <c r="A50" s="4"/>
      <c r="B50" t="s">
        <v>23</v>
      </c>
      <c r="C50">
        <f>'Full Data'!F71</f>
        <v>5</v>
      </c>
    </row>
    <row r="51" spans="1:3" x14ac:dyDescent="0.25">
      <c r="A51" s="4"/>
      <c r="B51" t="s">
        <v>24</v>
      </c>
      <c r="C51">
        <f>'Full Data'!F72</f>
        <v>3</v>
      </c>
    </row>
    <row r="52" spans="1:3" x14ac:dyDescent="0.25">
      <c r="A52" s="4"/>
      <c r="B52" t="s">
        <v>25</v>
      </c>
      <c r="C52">
        <f>'Full Data'!F73</f>
        <v>3</v>
      </c>
    </row>
    <row r="53" spans="1:3" x14ac:dyDescent="0.25">
      <c r="A53" s="4"/>
      <c r="B53" t="s">
        <v>26</v>
      </c>
      <c r="C53">
        <f>'Full Data'!F74</f>
        <v>2</v>
      </c>
    </row>
    <row r="54" spans="1:3" x14ac:dyDescent="0.25">
      <c r="A54" s="4"/>
      <c r="B54" t="s">
        <v>27</v>
      </c>
      <c r="C54">
        <f>'Full Data'!F75</f>
        <v>1</v>
      </c>
    </row>
    <row r="55" spans="1:3" x14ac:dyDescent="0.25">
      <c r="A55" s="4"/>
      <c r="B55" t="s">
        <v>28</v>
      </c>
      <c r="C55">
        <f>'Full Data'!F76</f>
        <v>1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963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1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4">
        <v>2013</v>
      </c>
      <c r="B8" t="s">
        <v>17</v>
      </c>
      <c r="C8">
        <f>'Full Data'!E29</f>
        <v>50</v>
      </c>
      <c r="F8">
        <v>2013</v>
      </c>
      <c r="G8" s="3">
        <f>SUM(31*C8,28*C9,31*C10,30*C11,31*C12,30*C13,31*C14,31*C15,30*C16,31*C17,30*C18,31*C19)/365</f>
        <v>91.402739726027391</v>
      </c>
    </row>
    <row r="9" spans="1:7" x14ac:dyDescent="0.25">
      <c r="A9" s="4"/>
      <c r="B9" t="s">
        <v>18</v>
      </c>
      <c r="C9">
        <f>'Full Data'!E30</f>
        <v>53</v>
      </c>
      <c r="F9">
        <v>2014</v>
      </c>
      <c r="G9" s="3">
        <f>SUM(31*C20,28*C21,31*C22,30*C23,31*C24,30*C25,31*C26,31*C27,30*C28,31*C29,30*C30,31*C31)/365</f>
        <v>108.8986301369863</v>
      </c>
    </row>
    <row r="10" spans="1:7" x14ac:dyDescent="0.25">
      <c r="A10" s="4"/>
      <c r="B10" t="s">
        <v>19</v>
      </c>
      <c r="C10">
        <f>'Full Data'!E31</f>
        <v>76</v>
      </c>
      <c r="F10">
        <v>2015</v>
      </c>
      <c r="G10" s="3">
        <f>SUM(31*C32,28*C33,31*C34,30*C35,31*C36,30*C37,31*C38,31*C39,30*C40,31*C41,30*C42,31*C43)/365</f>
        <v>119.14520547945206</v>
      </c>
    </row>
    <row r="11" spans="1:7" x14ac:dyDescent="0.25">
      <c r="A11" s="4"/>
      <c r="B11" t="s">
        <v>20</v>
      </c>
      <c r="C11">
        <f>'Full Data'!E32</f>
        <v>138</v>
      </c>
      <c r="F11">
        <v>2016</v>
      </c>
      <c r="G11" s="3">
        <f>SUM(31*C44,29*C45,31*C46,30*C47,31*C48,30*C49,31*C50,31*C51,30*C52,31*C53,30*C54,31*C55)/366</f>
        <v>135.57377049180329</v>
      </c>
    </row>
    <row r="12" spans="1:7" x14ac:dyDescent="0.25">
      <c r="A12" s="4"/>
      <c r="B12" t="s">
        <v>21</v>
      </c>
      <c r="C12">
        <f>'Full Data'!E33</f>
        <v>106</v>
      </c>
    </row>
    <row r="13" spans="1:7" x14ac:dyDescent="0.25">
      <c r="A13" s="4"/>
      <c r="B13" t="s">
        <v>22</v>
      </c>
      <c r="C13">
        <f>'Full Data'!E34</f>
        <v>71</v>
      </c>
    </row>
    <row r="14" spans="1:7" x14ac:dyDescent="0.25">
      <c r="A14" s="4"/>
      <c r="B14" t="s">
        <v>23</v>
      </c>
      <c r="C14">
        <f>'Full Data'!E35</f>
        <v>146</v>
      </c>
    </row>
    <row r="15" spans="1:7" x14ac:dyDescent="0.25">
      <c r="A15" s="4"/>
      <c r="B15" t="s">
        <v>24</v>
      </c>
      <c r="C15">
        <f>'Full Data'!E36</f>
        <v>145</v>
      </c>
    </row>
    <row r="16" spans="1:7" x14ac:dyDescent="0.25">
      <c r="A16" s="4"/>
      <c r="B16" t="s">
        <v>25</v>
      </c>
      <c r="C16">
        <f>'Full Data'!E37</f>
        <v>131</v>
      </c>
    </row>
    <row r="17" spans="1:7" x14ac:dyDescent="0.25">
      <c r="A17" s="4"/>
      <c r="B17" t="s">
        <v>26</v>
      </c>
      <c r="C17">
        <f>'Full Data'!E38</f>
        <v>56</v>
      </c>
      <c r="F17" s="2" t="s">
        <v>4</v>
      </c>
      <c r="G17" s="2" t="s">
        <v>16</v>
      </c>
    </row>
    <row r="18" spans="1:7" x14ac:dyDescent="0.25">
      <c r="A18" s="4"/>
      <c r="B18" t="s">
        <v>27</v>
      </c>
      <c r="C18">
        <f>'Full Data'!E39</f>
        <v>84</v>
      </c>
      <c r="F18" t="s">
        <v>17</v>
      </c>
      <c r="G18" s="3">
        <f>AVERAGE(C8,C20,C32,C44)</f>
        <v>68</v>
      </c>
    </row>
    <row r="19" spans="1:7" x14ac:dyDescent="0.25">
      <c r="A19" s="4"/>
      <c r="B19" t="s">
        <v>28</v>
      </c>
      <c r="C19">
        <f>'Full Data'!E40</f>
        <v>39</v>
      </c>
      <c r="F19" t="s">
        <v>18</v>
      </c>
      <c r="G19" s="3">
        <f>AVERAGE(C9,C21,C33,C45)</f>
        <v>72.75</v>
      </c>
    </row>
    <row r="20" spans="1:7" x14ac:dyDescent="0.25">
      <c r="A20" s="4">
        <v>2014</v>
      </c>
      <c r="B20" t="s">
        <v>17</v>
      </c>
      <c r="C20">
        <f>'Full Data'!E41</f>
        <v>69</v>
      </c>
      <c r="F20" t="s">
        <v>19</v>
      </c>
      <c r="G20" s="3">
        <f>AVERAGE(C10,C22,C34,C46)</f>
        <v>97</v>
      </c>
    </row>
    <row r="21" spans="1:7" x14ac:dyDescent="0.25">
      <c r="A21" s="4"/>
      <c r="B21" t="s">
        <v>18</v>
      </c>
      <c r="C21">
        <f>'Full Data'!E42</f>
        <v>64</v>
      </c>
      <c r="F21" t="s">
        <v>20</v>
      </c>
      <c r="G21" s="3">
        <f>AVERAGE(C11,C23,C35,C47)</f>
        <v>129.5</v>
      </c>
    </row>
    <row r="22" spans="1:7" x14ac:dyDescent="0.25">
      <c r="A22" s="4"/>
      <c r="B22" t="s">
        <v>19</v>
      </c>
      <c r="C22">
        <f>'Full Data'!E43</f>
        <v>104</v>
      </c>
      <c r="F22" t="s">
        <v>21</v>
      </c>
      <c r="G22" s="3">
        <f>AVERAGE(C12,C24,C36,C48)</f>
        <v>134.75</v>
      </c>
    </row>
    <row r="23" spans="1:7" x14ac:dyDescent="0.25">
      <c r="A23" s="4"/>
      <c r="B23" t="s">
        <v>20</v>
      </c>
      <c r="C23">
        <f>'Full Data'!E44</f>
        <v>104</v>
      </c>
      <c r="F23" t="s">
        <v>22</v>
      </c>
      <c r="G23" s="3">
        <f>AVERAGE(C13,C25,C37,C49)</f>
        <v>118</v>
      </c>
    </row>
    <row r="24" spans="1:7" x14ac:dyDescent="0.25">
      <c r="A24" s="4"/>
      <c r="B24" t="s">
        <v>21</v>
      </c>
      <c r="C24">
        <f>'Full Data'!E45</f>
        <v>138</v>
      </c>
      <c r="F24" t="s">
        <v>23</v>
      </c>
      <c r="G24" s="3">
        <f>AVERAGE(C14,C26,C38,C50)</f>
        <v>180.75</v>
      </c>
    </row>
    <row r="25" spans="1:7" x14ac:dyDescent="0.25">
      <c r="A25" s="4"/>
      <c r="B25" t="s">
        <v>22</v>
      </c>
      <c r="C25">
        <f>'Full Data'!E46</f>
        <v>71</v>
      </c>
      <c r="F25" t="s">
        <v>24</v>
      </c>
      <c r="G25" s="3">
        <f>AVERAGE(C15,C27,C39,C51)</f>
        <v>141.25</v>
      </c>
    </row>
    <row r="26" spans="1:7" x14ac:dyDescent="0.25">
      <c r="A26" s="4"/>
      <c r="B26" t="s">
        <v>23</v>
      </c>
      <c r="C26">
        <f>'Full Data'!E47</f>
        <v>203</v>
      </c>
      <c r="F26" t="s">
        <v>25</v>
      </c>
      <c r="G26" s="3">
        <f>AVERAGE(C16,C28,C40,C52)</f>
        <v>157.5</v>
      </c>
    </row>
    <row r="27" spans="1:7" x14ac:dyDescent="0.25">
      <c r="A27" s="4"/>
      <c r="B27" t="s">
        <v>24</v>
      </c>
      <c r="C27">
        <f>'Full Data'!E48</f>
        <v>140</v>
      </c>
      <c r="F27" t="s">
        <v>26</v>
      </c>
      <c r="G27" s="3">
        <f>AVERAGE(C17,C29,C41,C53)</f>
        <v>108</v>
      </c>
    </row>
    <row r="28" spans="1:7" x14ac:dyDescent="0.25">
      <c r="A28" s="4"/>
      <c r="B28" t="s">
        <v>25</v>
      </c>
      <c r="C28">
        <f>'Full Data'!E49</f>
        <v>160</v>
      </c>
      <c r="F28" t="s">
        <v>27</v>
      </c>
      <c r="G28" s="3">
        <f>AVERAGE(C18,C30,C42,C54)</f>
        <v>91.25</v>
      </c>
    </row>
    <row r="29" spans="1:7" x14ac:dyDescent="0.25">
      <c r="A29" s="4"/>
      <c r="B29" t="s">
        <v>26</v>
      </c>
      <c r="C29">
        <f>'Full Data'!E50</f>
        <v>100</v>
      </c>
      <c r="F29" t="s">
        <v>28</v>
      </c>
      <c r="G29" s="3">
        <f>AVERAGE(C19,C31,C43,C55)</f>
        <v>64</v>
      </c>
    </row>
    <row r="30" spans="1:7" x14ac:dyDescent="0.25">
      <c r="A30" s="4"/>
      <c r="B30" t="s">
        <v>27</v>
      </c>
      <c r="C30">
        <f>'Full Data'!E51</f>
        <v>87</v>
      </c>
    </row>
    <row r="31" spans="1:7" x14ac:dyDescent="0.25">
      <c r="A31" s="4"/>
      <c r="B31" t="s">
        <v>28</v>
      </c>
      <c r="C31">
        <f>'Full Data'!E52</f>
        <v>62</v>
      </c>
    </row>
    <row r="32" spans="1:7" x14ac:dyDescent="0.25">
      <c r="A32" s="4">
        <v>2015</v>
      </c>
      <c r="B32" t="s">
        <v>17</v>
      </c>
      <c r="C32">
        <f>'Full Data'!E53</f>
        <v>70</v>
      </c>
    </row>
    <row r="33" spans="1:3" x14ac:dyDescent="0.25">
      <c r="A33" s="4"/>
      <c r="B33" t="s">
        <v>18</v>
      </c>
      <c r="C33">
        <f>'Full Data'!E54</f>
        <v>79</v>
      </c>
    </row>
    <row r="34" spans="1:3" x14ac:dyDescent="0.25">
      <c r="A34" s="4"/>
      <c r="B34" t="s">
        <v>19</v>
      </c>
      <c r="C34">
        <f>'Full Data'!E55</f>
        <v>100</v>
      </c>
    </row>
    <row r="35" spans="1:3" x14ac:dyDescent="0.25">
      <c r="A35" s="4"/>
      <c r="B35" t="s">
        <v>20</v>
      </c>
      <c r="C35">
        <f>'Full Data'!E56</f>
        <v>142</v>
      </c>
    </row>
    <row r="36" spans="1:3" x14ac:dyDescent="0.25">
      <c r="A36" s="4"/>
      <c r="B36" t="s">
        <v>21</v>
      </c>
      <c r="C36">
        <f>'Full Data'!E57</f>
        <v>137</v>
      </c>
    </row>
    <row r="37" spans="1:3" x14ac:dyDescent="0.25">
      <c r="A37" s="4"/>
      <c r="B37" t="s">
        <v>22</v>
      </c>
      <c r="C37">
        <f>'Full Data'!E58</f>
        <v>182</v>
      </c>
    </row>
    <row r="38" spans="1:3" x14ac:dyDescent="0.25">
      <c r="A38" s="4"/>
      <c r="B38" t="s">
        <v>23</v>
      </c>
      <c r="C38">
        <f>'Full Data'!E59</f>
        <v>181</v>
      </c>
    </row>
    <row r="39" spans="1:3" x14ac:dyDescent="0.25">
      <c r="A39" s="4"/>
      <c r="B39" t="s">
        <v>24</v>
      </c>
      <c r="C39">
        <f>'Full Data'!E60</f>
        <v>140</v>
      </c>
    </row>
    <row r="40" spans="1:3" x14ac:dyDescent="0.25">
      <c r="A40" s="4"/>
      <c r="B40" t="s">
        <v>25</v>
      </c>
      <c r="C40">
        <f>'Full Data'!E61</f>
        <v>145</v>
      </c>
    </row>
    <row r="41" spans="1:3" x14ac:dyDescent="0.25">
      <c r="A41" s="4"/>
      <c r="B41" t="s">
        <v>26</v>
      </c>
      <c r="C41">
        <f>'Full Data'!E62</f>
        <v>123</v>
      </c>
    </row>
    <row r="42" spans="1:3" x14ac:dyDescent="0.25">
      <c r="A42" s="4"/>
      <c r="B42" t="s">
        <v>27</v>
      </c>
      <c r="C42">
        <f>'Full Data'!E63</f>
        <v>74</v>
      </c>
    </row>
    <row r="43" spans="1:3" x14ac:dyDescent="0.25">
      <c r="A43" s="4"/>
      <c r="B43" t="s">
        <v>28</v>
      </c>
      <c r="C43">
        <f>'Full Data'!E64</f>
        <v>55</v>
      </c>
    </row>
    <row r="44" spans="1:3" x14ac:dyDescent="0.25">
      <c r="A44" s="4">
        <v>2016</v>
      </c>
      <c r="B44" t="s">
        <v>17</v>
      </c>
      <c r="C44">
        <f>'Full Data'!E65</f>
        <v>83</v>
      </c>
    </row>
    <row r="45" spans="1:3" x14ac:dyDescent="0.25">
      <c r="A45" s="4"/>
      <c r="B45" t="s">
        <v>18</v>
      </c>
      <c r="C45">
        <f>'Full Data'!E66</f>
        <v>95</v>
      </c>
    </row>
    <row r="46" spans="1:3" x14ac:dyDescent="0.25">
      <c r="A46" s="4"/>
      <c r="B46" t="s">
        <v>19</v>
      </c>
      <c r="C46">
        <f>'Full Data'!E67</f>
        <v>108</v>
      </c>
    </row>
    <row r="47" spans="1:3" x14ac:dyDescent="0.25">
      <c r="A47" s="4"/>
      <c r="B47" t="s">
        <v>20</v>
      </c>
      <c r="C47">
        <f>'Full Data'!E68</f>
        <v>134</v>
      </c>
    </row>
    <row r="48" spans="1:3" x14ac:dyDescent="0.25">
      <c r="A48" s="4"/>
      <c r="B48" t="s">
        <v>21</v>
      </c>
      <c r="C48">
        <f>'Full Data'!E69</f>
        <v>158</v>
      </c>
    </row>
    <row r="49" spans="1:3" x14ac:dyDescent="0.25">
      <c r="A49" s="4"/>
      <c r="B49" t="s">
        <v>22</v>
      </c>
      <c r="C49">
        <f>'Full Data'!E70</f>
        <v>148</v>
      </c>
    </row>
    <row r="50" spans="1:3" x14ac:dyDescent="0.25">
      <c r="A50" s="4"/>
      <c r="B50" t="s">
        <v>23</v>
      </c>
      <c r="C50">
        <f>'Full Data'!E71</f>
        <v>193</v>
      </c>
    </row>
    <row r="51" spans="1:3" x14ac:dyDescent="0.25">
      <c r="A51" s="4"/>
      <c r="B51" t="s">
        <v>24</v>
      </c>
      <c r="C51">
        <f>'Full Data'!E72</f>
        <v>140</v>
      </c>
    </row>
    <row r="52" spans="1:3" x14ac:dyDescent="0.25">
      <c r="A52" s="4"/>
      <c r="B52" t="s">
        <v>25</v>
      </c>
      <c r="C52">
        <f>'Full Data'!E73</f>
        <v>194</v>
      </c>
    </row>
    <row r="53" spans="1:3" x14ac:dyDescent="0.25">
      <c r="A53" s="4"/>
      <c r="B53" t="s">
        <v>26</v>
      </c>
      <c r="C53">
        <f>'Full Data'!E74</f>
        <v>153</v>
      </c>
    </row>
    <row r="54" spans="1:3" x14ac:dyDescent="0.25">
      <c r="A54" s="4"/>
      <c r="B54" t="s">
        <v>27</v>
      </c>
      <c r="C54">
        <f>'Full Data'!E75</f>
        <v>120</v>
      </c>
    </row>
    <row r="55" spans="1:3" x14ac:dyDescent="0.25">
      <c r="A55" s="4"/>
      <c r="B55" t="s">
        <v>28</v>
      </c>
      <c r="C55">
        <f>'Full Data'!E76</f>
        <v>100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963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2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4">
        <v>2013</v>
      </c>
      <c r="B8" t="s">
        <v>17</v>
      </c>
      <c r="C8">
        <f>'Full Data'!D29</f>
        <v>5</v>
      </c>
      <c r="F8">
        <v>2013</v>
      </c>
      <c r="G8" s="3">
        <f>SUM(31*C8,28*C9,31*C10,30*C11,31*C12,30*C13,31*C14,31*C15,30*C16,31*C17,30*C18,31*C19)/365</f>
        <v>6.5041095890410956</v>
      </c>
    </row>
    <row r="9" spans="1:7" x14ac:dyDescent="0.25">
      <c r="A9" s="4"/>
      <c r="B9" t="s">
        <v>18</v>
      </c>
      <c r="C9">
        <f>'Full Data'!D30</f>
        <v>5</v>
      </c>
      <c r="F9">
        <v>2014</v>
      </c>
      <c r="G9" s="3">
        <f>SUM(31*C20,28*C21,31*C22,30*C23,31*C24,30*C25,31*C26,31*C27,30*C28,31*C29,30*C30,31*C31)/365</f>
        <v>6.353424657534247</v>
      </c>
    </row>
    <row r="10" spans="1:7" x14ac:dyDescent="0.25">
      <c r="A10" s="4"/>
      <c r="B10" t="s">
        <v>19</v>
      </c>
      <c r="C10">
        <f>'Full Data'!D31</f>
        <v>4</v>
      </c>
      <c r="F10">
        <v>2015</v>
      </c>
      <c r="G10" s="3">
        <f>SUM(31*C32,28*C33,31*C34,30*C35,31*C36,30*C37,31*C38,31*C39,30*C40,31*C41,30*C42,31*C43)/365</f>
        <v>26.646575342465752</v>
      </c>
    </row>
    <row r="11" spans="1:7" x14ac:dyDescent="0.25">
      <c r="A11" s="4"/>
      <c r="B11" t="s">
        <v>20</v>
      </c>
      <c r="C11">
        <f>'Full Data'!D32</f>
        <v>7</v>
      </c>
      <c r="F11">
        <v>2016</v>
      </c>
      <c r="G11" s="3">
        <f>SUM(31*C44,29*C45,31*C46,30*C47,31*C48,30*C49,31*C50,31*C51,30*C52,31*C53,30*C54,31*C55)/366</f>
        <v>30.516393442622952</v>
      </c>
    </row>
    <row r="12" spans="1:7" x14ac:dyDescent="0.25">
      <c r="A12" s="4"/>
      <c r="B12" t="s">
        <v>21</v>
      </c>
      <c r="C12">
        <f>'Full Data'!D33</f>
        <v>7</v>
      </c>
    </row>
    <row r="13" spans="1:7" x14ac:dyDescent="0.25">
      <c r="A13" s="4"/>
      <c r="B13" t="s">
        <v>22</v>
      </c>
      <c r="C13">
        <f>'Full Data'!D34</f>
        <v>10</v>
      </c>
    </row>
    <row r="14" spans="1:7" x14ac:dyDescent="0.25">
      <c r="A14" s="4"/>
      <c r="B14" t="s">
        <v>23</v>
      </c>
      <c r="C14">
        <f>'Full Data'!D35</f>
        <v>9</v>
      </c>
    </row>
    <row r="15" spans="1:7" x14ac:dyDescent="0.25">
      <c r="A15" s="4"/>
      <c r="B15" t="s">
        <v>24</v>
      </c>
      <c r="C15">
        <f>'Full Data'!D36</f>
        <v>9</v>
      </c>
    </row>
    <row r="16" spans="1:7" x14ac:dyDescent="0.25">
      <c r="A16" s="4"/>
      <c r="B16" t="s">
        <v>25</v>
      </c>
      <c r="C16">
        <f>'Full Data'!D37</f>
        <v>8</v>
      </c>
    </row>
    <row r="17" spans="1:7" x14ac:dyDescent="0.25">
      <c r="A17" s="4"/>
      <c r="B17" t="s">
        <v>26</v>
      </c>
      <c r="C17">
        <f>'Full Data'!D38</f>
        <v>6</v>
      </c>
      <c r="F17" s="2" t="s">
        <v>4</v>
      </c>
      <c r="G17" s="2" t="s">
        <v>16</v>
      </c>
    </row>
    <row r="18" spans="1:7" x14ac:dyDescent="0.25">
      <c r="A18" s="4"/>
      <c r="B18" t="s">
        <v>27</v>
      </c>
      <c r="C18">
        <f>'Full Data'!D39</f>
        <v>4</v>
      </c>
      <c r="F18" t="s">
        <v>17</v>
      </c>
      <c r="G18" s="3">
        <f>AVERAGE(C8,C20,C32,C44)</f>
        <v>4</v>
      </c>
    </row>
    <row r="19" spans="1:7" x14ac:dyDescent="0.25">
      <c r="A19" s="4"/>
      <c r="B19" t="s">
        <v>28</v>
      </c>
      <c r="C19">
        <f>'Full Data'!D40</f>
        <v>4</v>
      </c>
      <c r="F19" t="s">
        <v>18</v>
      </c>
      <c r="G19" s="3">
        <f>AVERAGE(C9,C21,C33,C45)</f>
        <v>3.75</v>
      </c>
    </row>
    <row r="20" spans="1:7" x14ac:dyDescent="0.25">
      <c r="A20" s="4">
        <v>2014</v>
      </c>
      <c r="B20" t="s">
        <v>17</v>
      </c>
      <c r="C20">
        <f>'Full Data'!D41</f>
        <v>3</v>
      </c>
      <c r="F20" t="s">
        <v>19</v>
      </c>
      <c r="G20" s="3">
        <f>AVERAGE(C10,C22,C34,C46)</f>
        <v>4.5</v>
      </c>
    </row>
    <row r="21" spans="1:7" x14ac:dyDescent="0.25">
      <c r="A21" s="4"/>
      <c r="B21" t="s">
        <v>18</v>
      </c>
      <c r="C21">
        <f>'Full Data'!D42</f>
        <v>2</v>
      </c>
      <c r="F21" t="s">
        <v>20</v>
      </c>
      <c r="G21" s="3">
        <f>AVERAGE(C11,C23,C35,C47)</f>
        <v>6.5</v>
      </c>
    </row>
    <row r="22" spans="1:7" x14ac:dyDescent="0.25">
      <c r="A22" s="4"/>
      <c r="B22" t="s">
        <v>19</v>
      </c>
      <c r="C22">
        <f>'Full Data'!D43</f>
        <v>6</v>
      </c>
      <c r="F22" t="s">
        <v>21</v>
      </c>
      <c r="G22" s="3">
        <f>AVERAGE(C12,C24,C36,C48)</f>
        <v>6.75</v>
      </c>
    </row>
    <row r="23" spans="1:7" x14ac:dyDescent="0.25">
      <c r="A23" s="4"/>
      <c r="B23" t="s">
        <v>20</v>
      </c>
      <c r="C23">
        <f>'Full Data'!D44</f>
        <v>5</v>
      </c>
      <c r="F23" t="s">
        <v>22</v>
      </c>
      <c r="G23" s="3">
        <f>AVERAGE(C13,C25,C37,C49)</f>
        <v>8.5</v>
      </c>
    </row>
    <row r="24" spans="1:7" x14ac:dyDescent="0.25">
      <c r="A24" s="4"/>
      <c r="B24" t="s">
        <v>21</v>
      </c>
      <c r="C24">
        <f>'Full Data'!D45</f>
        <v>7</v>
      </c>
      <c r="F24" t="s">
        <v>23</v>
      </c>
      <c r="G24" s="3">
        <f>AVERAGE(C14,C26,C38,C50)</f>
        <v>9.5</v>
      </c>
    </row>
    <row r="25" spans="1:7" x14ac:dyDescent="0.25">
      <c r="A25" s="4"/>
      <c r="B25" t="s">
        <v>22</v>
      </c>
      <c r="C25">
        <f>'Full Data'!D46</f>
        <v>10</v>
      </c>
      <c r="F25" t="s">
        <v>24</v>
      </c>
      <c r="G25" s="3">
        <f>AVERAGE(C15,C27,C39,C51)</f>
        <v>8.25</v>
      </c>
    </row>
    <row r="26" spans="1:7" x14ac:dyDescent="0.25">
      <c r="A26" s="4"/>
      <c r="B26" t="s">
        <v>23</v>
      </c>
      <c r="C26">
        <f>'Full Data'!D47</f>
        <v>11</v>
      </c>
      <c r="F26" t="s">
        <v>25</v>
      </c>
      <c r="G26" s="3">
        <f>AVERAGE(C16,C28,C40,C52)</f>
        <v>11.5</v>
      </c>
    </row>
    <row r="27" spans="1:7" x14ac:dyDescent="0.25">
      <c r="A27" s="4"/>
      <c r="B27" t="s">
        <v>24</v>
      </c>
      <c r="C27">
        <f>'Full Data'!D48</f>
        <v>8</v>
      </c>
      <c r="F27" t="s">
        <v>26</v>
      </c>
      <c r="G27" s="3">
        <f>AVERAGE(C17,C29,C41,C53)</f>
        <v>128.75</v>
      </c>
    </row>
    <row r="28" spans="1:7" x14ac:dyDescent="0.25">
      <c r="A28" s="4"/>
      <c r="B28" t="s">
        <v>25</v>
      </c>
      <c r="C28">
        <f>'Full Data'!D49</f>
        <v>10</v>
      </c>
      <c r="F28" t="s">
        <v>27</v>
      </c>
      <c r="G28" s="3">
        <f>AVERAGE(C18,C30,C42,C54)</f>
        <v>6.5</v>
      </c>
    </row>
    <row r="29" spans="1:7" x14ac:dyDescent="0.25">
      <c r="A29" s="4"/>
      <c r="B29" t="s">
        <v>26</v>
      </c>
      <c r="C29">
        <f>'Full Data'!D50</f>
        <v>5</v>
      </c>
      <c r="F29" t="s">
        <v>28</v>
      </c>
      <c r="G29" s="3">
        <f>AVERAGE(C19,C31,C43,C55)</f>
        <v>9.25</v>
      </c>
    </row>
    <row r="30" spans="1:7" x14ac:dyDescent="0.25">
      <c r="A30" s="4"/>
      <c r="B30" t="s">
        <v>27</v>
      </c>
      <c r="C30">
        <f>'Full Data'!D51</f>
        <v>6</v>
      </c>
    </row>
    <row r="31" spans="1:7" x14ac:dyDescent="0.25">
      <c r="A31" s="4"/>
      <c r="B31" t="s">
        <v>28</v>
      </c>
      <c r="C31">
        <f>'Full Data'!D52</f>
        <v>3</v>
      </c>
    </row>
    <row r="32" spans="1:7" x14ac:dyDescent="0.25">
      <c r="A32" s="4">
        <v>2015</v>
      </c>
      <c r="B32" t="s">
        <v>17</v>
      </c>
      <c r="C32">
        <f>'Full Data'!D53</f>
        <v>4</v>
      </c>
    </row>
    <row r="33" spans="1:3" x14ac:dyDescent="0.25">
      <c r="A33" s="4"/>
      <c r="B33" t="s">
        <v>18</v>
      </c>
      <c r="C33">
        <f>'Full Data'!D54</f>
        <v>4</v>
      </c>
    </row>
    <row r="34" spans="1:3" x14ac:dyDescent="0.25">
      <c r="A34" s="4"/>
      <c r="B34" t="s">
        <v>19</v>
      </c>
      <c r="C34">
        <f>'Full Data'!D55</f>
        <v>4</v>
      </c>
    </row>
    <row r="35" spans="1:3" x14ac:dyDescent="0.25">
      <c r="A35" s="4"/>
      <c r="B35" t="s">
        <v>20</v>
      </c>
      <c r="C35">
        <f>'Full Data'!D56</f>
        <v>7</v>
      </c>
    </row>
    <row r="36" spans="1:3" x14ac:dyDescent="0.25">
      <c r="A36" s="4"/>
      <c r="B36" t="s">
        <v>21</v>
      </c>
      <c r="C36">
        <f>'Full Data'!D57</f>
        <v>5</v>
      </c>
    </row>
    <row r="37" spans="1:3" x14ac:dyDescent="0.25">
      <c r="A37" s="4"/>
      <c r="B37" t="s">
        <v>22</v>
      </c>
      <c r="C37">
        <f>'Full Data'!D58</f>
        <v>7</v>
      </c>
    </row>
    <row r="38" spans="1:3" x14ac:dyDescent="0.25">
      <c r="A38" s="4"/>
      <c r="B38" t="s">
        <v>23</v>
      </c>
      <c r="C38">
        <f>'Full Data'!D59</f>
        <v>8</v>
      </c>
    </row>
    <row r="39" spans="1:3" x14ac:dyDescent="0.25">
      <c r="A39" s="4"/>
      <c r="B39" t="s">
        <v>24</v>
      </c>
      <c r="C39">
        <f>'Full Data'!D60</f>
        <v>8</v>
      </c>
    </row>
    <row r="40" spans="1:3" x14ac:dyDescent="0.25">
      <c r="A40" s="4"/>
      <c r="B40" t="s">
        <v>25</v>
      </c>
      <c r="C40">
        <f>'Full Data'!D61</f>
        <v>7</v>
      </c>
    </row>
    <row r="41" spans="1:3" x14ac:dyDescent="0.25">
      <c r="A41" s="4"/>
      <c r="B41" t="s">
        <v>26</v>
      </c>
      <c r="C41">
        <f>'Full Data'!D62</f>
        <v>252</v>
      </c>
    </row>
    <row r="42" spans="1:3" x14ac:dyDescent="0.25">
      <c r="A42" s="4"/>
      <c r="B42" t="s">
        <v>27</v>
      </c>
      <c r="C42">
        <f>'Full Data'!D63</f>
        <v>6</v>
      </c>
    </row>
    <row r="43" spans="1:3" x14ac:dyDescent="0.25">
      <c r="A43" s="4"/>
      <c r="B43" t="s">
        <v>28</v>
      </c>
      <c r="C43">
        <f>'Full Data'!D64</f>
        <v>3</v>
      </c>
    </row>
    <row r="44" spans="1:3" x14ac:dyDescent="0.25">
      <c r="A44" s="4">
        <v>2016</v>
      </c>
      <c r="B44" t="s">
        <v>17</v>
      </c>
      <c r="C44">
        <f>'Full Data'!D65</f>
        <v>4</v>
      </c>
    </row>
    <row r="45" spans="1:3" x14ac:dyDescent="0.25">
      <c r="A45" s="4"/>
      <c r="B45" t="s">
        <v>18</v>
      </c>
      <c r="C45">
        <f>'Full Data'!D66</f>
        <v>4</v>
      </c>
    </row>
    <row r="46" spans="1:3" x14ac:dyDescent="0.25">
      <c r="A46" s="4"/>
      <c r="B46" t="s">
        <v>19</v>
      </c>
      <c r="C46">
        <f>'Full Data'!D67</f>
        <v>4</v>
      </c>
    </row>
    <row r="47" spans="1:3" x14ac:dyDescent="0.25">
      <c r="A47" s="4"/>
      <c r="B47" t="s">
        <v>20</v>
      </c>
      <c r="C47">
        <f>'Full Data'!D68</f>
        <v>7</v>
      </c>
    </row>
    <row r="48" spans="1:3" x14ac:dyDescent="0.25">
      <c r="A48" s="4"/>
      <c r="B48" t="s">
        <v>21</v>
      </c>
      <c r="C48">
        <f>'Full Data'!D69</f>
        <v>8</v>
      </c>
    </row>
    <row r="49" spans="1:3" x14ac:dyDescent="0.25">
      <c r="A49" s="4"/>
      <c r="B49" t="s">
        <v>22</v>
      </c>
      <c r="C49">
        <f>'Full Data'!D70</f>
        <v>7</v>
      </c>
    </row>
    <row r="50" spans="1:3" x14ac:dyDescent="0.25">
      <c r="A50" s="4"/>
      <c r="B50" t="s">
        <v>23</v>
      </c>
      <c r="C50">
        <f>'Full Data'!D71</f>
        <v>10</v>
      </c>
    </row>
    <row r="51" spans="1:3" x14ac:dyDescent="0.25">
      <c r="A51" s="4"/>
      <c r="B51" t="s">
        <v>24</v>
      </c>
      <c r="C51">
        <f>'Full Data'!D72</f>
        <v>8</v>
      </c>
    </row>
    <row r="52" spans="1:3" x14ac:dyDescent="0.25">
      <c r="A52" s="4"/>
      <c r="B52" t="s">
        <v>25</v>
      </c>
      <c r="C52">
        <f>'Full Data'!D73</f>
        <v>21</v>
      </c>
    </row>
    <row r="53" spans="1:3" x14ac:dyDescent="0.25">
      <c r="A53" s="4"/>
      <c r="B53" t="s">
        <v>26</v>
      </c>
      <c r="C53">
        <f>'Full Data'!D74</f>
        <v>252</v>
      </c>
    </row>
    <row r="54" spans="1:3" x14ac:dyDescent="0.25">
      <c r="A54" s="4"/>
      <c r="B54" t="s">
        <v>27</v>
      </c>
      <c r="C54">
        <f>'Full Data'!D75</f>
        <v>10</v>
      </c>
    </row>
    <row r="55" spans="1:3" x14ac:dyDescent="0.25">
      <c r="A55" s="4"/>
      <c r="B55" t="s">
        <v>28</v>
      </c>
      <c r="C55">
        <f>'Full Data'!D76</f>
        <v>27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963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3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4">
        <v>2013</v>
      </c>
      <c r="B8" t="s">
        <v>17</v>
      </c>
      <c r="C8">
        <f>'Full Data'!C29</f>
        <v>119</v>
      </c>
      <c r="F8">
        <v>2013</v>
      </c>
      <c r="G8" s="3">
        <f>SUM(31*C8,28*C9,31*C10,30*C11,31*C12,30*C13,31*C14,31*C15,30*C16,31*C17,30*C18,31*C19)/365</f>
        <v>178.46301369863014</v>
      </c>
    </row>
    <row r="9" spans="1:7" x14ac:dyDescent="0.25">
      <c r="A9" s="4"/>
      <c r="B9" t="s">
        <v>18</v>
      </c>
      <c r="C9">
        <f>'Full Data'!C30</f>
        <v>129</v>
      </c>
      <c r="F9">
        <v>2014</v>
      </c>
      <c r="G9" s="3">
        <f>SUM(31*C20,28*C21,31*C22,30*C23,31*C24,30*C25,31*C26,31*C27,30*C28,31*C29,30*C30,31*C31)/365</f>
        <v>177.08219178082192</v>
      </c>
    </row>
    <row r="10" spans="1:7" x14ac:dyDescent="0.25">
      <c r="A10" s="4"/>
      <c r="B10" t="s">
        <v>19</v>
      </c>
      <c r="C10">
        <f>'Full Data'!C31</f>
        <v>123</v>
      </c>
      <c r="F10">
        <v>2015</v>
      </c>
      <c r="G10" s="3">
        <f>SUM(31*C32,28*C33,31*C34,30*C35,31*C36,30*C37,31*C38,31*C39,30*C40,31*C41,30*C42,31*C43)/365</f>
        <v>182.43013698630136</v>
      </c>
    </row>
    <row r="11" spans="1:7" x14ac:dyDescent="0.25">
      <c r="A11" s="4"/>
      <c r="B11" t="s">
        <v>20</v>
      </c>
      <c r="C11">
        <f>'Full Data'!C32</f>
        <v>149</v>
      </c>
      <c r="F11">
        <v>2016</v>
      </c>
      <c r="G11" s="3">
        <f>SUM(31*C44,29*C45,31*C46,30*C47,31*C48,30*C49,31*C50,31*C51,30*C52,31*C53,30*C54,31*C55)/366</f>
        <v>200.28415300546447</v>
      </c>
    </row>
    <row r="12" spans="1:7" x14ac:dyDescent="0.25">
      <c r="A12" s="4"/>
      <c r="B12" t="s">
        <v>21</v>
      </c>
      <c r="C12">
        <f>'Full Data'!C33</f>
        <v>183</v>
      </c>
    </row>
    <row r="13" spans="1:7" x14ac:dyDescent="0.25">
      <c r="A13" s="4"/>
      <c r="B13" t="s">
        <v>22</v>
      </c>
      <c r="C13">
        <f>'Full Data'!C34</f>
        <v>224</v>
      </c>
    </row>
    <row r="14" spans="1:7" x14ac:dyDescent="0.25">
      <c r="A14" s="4"/>
      <c r="B14" t="s">
        <v>23</v>
      </c>
      <c r="C14">
        <f>'Full Data'!C35</f>
        <v>259</v>
      </c>
    </row>
    <row r="15" spans="1:7" x14ac:dyDescent="0.25">
      <c r="A15" s="4"/>
      <c r="B15" t="s">
        <v>24</v>
      </c>
      <c r="C15">
        <f>'Full Data'!C36</f>
        <v>238</v>
      </c>
    </row>
    <row r="16" spans="1:7" x14ac:dyDescent="0.25">
      <c r="A16" s="4"/>
      <c r="B16" t="s">
        <v>25</v>
      </c>
      <c r="C16">
        <f>'Full Data'!C37</f>
        <v>210</v>
      </c>
    </row>
    <row r="17" spans="1:7" x14ac:dyDescent="0.25">
      <c r="A17" s="4"/>
      <c r="B17" t="s">
        <v>26</v>
      </c>
      <c r="C17">
        <f>'Full Data'!C38</f>
        <v>159</v>
      </c>
      <c r="F17" s="2" t="s">
        <v>4</v>
      </c>
      <c r="G17" s="2" t="s">
        <v>16</v>
      </c>
    </row>
    <row r="18" spans="1:7" x14ac:dyDescent="0.25">
      <c r="A18" s="4"/>
      <c r="B18" t="s">
        <v>27</v>
      </c>
      <c r="C18">
        <f>'Full Data'!C39</f>
        <v>169</v>
      </c>
      <c r="F18" t="s">
        <v>17</v>
      </c>
      <c r="G18" s="3">
        <f>AVERAGE(C8,C20,C32,C44)</f>
        <v>117.25</v>
      </c>
    </row>
    <row r="19" spans="1:7" x14ac:dyDescent="0.25">
      <c r="A19" s="4"/>
      <c r="B19" t="s">
        <v>28</v>
      </c>
      <c r="C19">
        <f>'Full Data'!C40</f>
        <v>176</v>
      </c>
      <c r="F19" t="s">
        <v>18</v>
      </c>
      <c r="G19" s="3">
        <f>AVERAGE(C9,C21,C33,C45)</f>
        <v>123</v>
      </c>
    </row>
    <row r="20" spans="1:7" x14ac:dyDescent="0.25">
      <c r="A20" s="4">
        <v>2014</v>
      </c>
      <c r="B20" t="s">
        <v>17</v>
      </c>
      <c r="C20">
        <f>'Full Data'!C41</f>
        <v>120</v>
      </c>
      <c r="F20" t="s">
        <v>19</v>
      </c>
      <c r="G20" s="3">
        <f>AVERAGE(C10,C22,C34,C46)</f>
        <v>152.75</v>
      </c>
    </row>
    <row r="21" spans="1:7" x14ac:dyDescent="0.25">
      <c r="A21" s="4"/>
      <c r="B21" t="s">
        <v>18</v>
      </c>
      <c r="C21">
        <f>'Full Data'!C42</f>
        <v>111</v>
      </c>
      <c r="F21" t="s">
        <v>20</v>
      </c>
      <c r="G21" s="3">
        <f>AVERAGE(C11,C23,C35,C47)</f>
        <v>186.5</v>
      </c>
    </row>
    <row r="22" spans="1:7" x14ac:dyDescent="0.25">
      <c r="A22" s="4"/>
      <c r="B22" t="s">
        <v>19</v>
      </c>
      <c r="C22">
        <f>'Full Data'!C43</f>
        <v>172</v>
      </c>
      <c r="F22" t="s">
        <v>21</v>
      </c>
      <c r="G22" s="3">
        <f>AVERAGE(C12,C24,C36,C48)</f>
        <v>203.75</v>
      </c>
    </row>
    <row r="23" spans="1:7" x14ac:dyDescent="0.25">
      <c r="A23" s="4"/>
      <c r="B23" t="s">
        <v>20</v>
      </c>
      <c r="C23">
        <f>'Full Data'!C44</f>
        <v>181</v>
      </c>
      <c r="F23" t="s">
        <v>22</v>
      </c>
      <c r="G23" s="3">
        <f>AVERAGE(C13,C25,C37,C49)</f>
        <v>229.75</v>
      </c>
    </row>
    <row r="24" spans="1:7" x14ac:dyDescent="0.25">
      <c r="A24" s="4"/>
      <c r="B24" t="s">
        <v>21</v>
      </c>
      <c r="C24">
        <f>'Full Data'!C45</f>
        <v>201</v>
      </c>
      <c r="F24" t="s">
        <v>23</v>
      </c>
      <c r="G24" s="3">
        <f>AVERAGE(C14,C26,C38,C50)</f>
        <v>256.75</v>
      </c>
    </row>
    <row r="25" spans="1:7" x14ac:dyDescent="0.25">
      <c r="A25" s="4"/>
      <c r="B25" t="s">
        <v>22</v>
      </c>
      <c r="C25">
        <f>'Full Data'!C46</f>
        <v>224</v>
      </c>
      <c r="F25" t="s">
        <v>24</v>
      </c>
      <c r="G25" s="3">
        <f>AVERAGE(C15,C27,C39,C51)</f>
        <v>220</v>
      </c>
    </row>
    <row r="26" spans="1:7" x14ac:dyDescent="0.25">
      <c r="A26" s="4"/>
      <c r="B26" t="s">
        <v>23</v>
      </c>
      <c r="C26">
        <f>'Full Data'!C47</f>
        <v>253</v>
      </c>
      <c r="F26" t="s">
        <v>25</v>
      </c>
      <c r="G26" s="3">
        <f>AVERAGE(C16,C28,C40,C52)</f>
        <v>229</v>
      </c>
    </row>
    <row r="27" spans="1:7" x14ac:dyDescent="0.25">
      <c r="A27" s="4"/>
      <c r="B27" t="s">
        <v>24</v>
      </c>
      <c r="C27">
        <f>'Full Data'!C48</f>
        <v>214</v>
      </c>
      <c r="F27" t="s">
        <v>26</v>
      </c>
      <c r="G27" s="3">
        <f>AVERAGE(C17,C29,C41,C53)</f>
        <v>193.5</v>
      </c>
    </row>
    <row r="28" spans="1:7" x14ac:dyDescent="0.25">
      <c r="A28" s="4"/>
      <c r="B28" t="s">
        <v>25</v>
      </c>
      <c r="C28">
        <f>'Full Data'!C49</f>
        <v>234</v>
      </c>
      <c r="F28" t="s">
        <v>27</v>
      </c>
      <c r="G28" s="3">
        <f>AVERAGE(C18,C30,C42,C54)</f>
        <v>165.25</v>
      </c>
    </row>
    <row r="29" spans="1:7" x14ac:dyDescent="0.25">
      <c r="A29" s="4"/>
      <c r="B29" t="s">
        <v>26</v>
      </c>
      <c r="C29">
        <f>'Full Data'!C50</f>
        <v>160</v>
      </c>
      <c r="F29" t="s">
        <v>28</v>
      </c>
      <c r="G29" s="3">
        <f>AVERAGE(C19,C31,C43,C55)</f>
        <v>134.25</v>
      </c>
    </row>
    <row r="30" spans="1:7" x14ac:dyDescent="0.25">
      <c r="A30" s="4"/>
      <c r="B30" t="s">
        <v>27</v>
      </c>
      <c r="C30">
        <f>'Full Data'!C51</f>
        <v>144</v>
      </c>
    </row>
    <row r="31" spans="1:7" x14ac:dyDescent="0.25">
      <c r="A31" s="4"/>
      <c r="B31" t="s">
        <v>28</v>
      </c>
      <c r="C31">
        <f>'Full Data'!C52</f>
        <v>107</v>
      </c>
    </row>
    <row r="32" spans="1:7" x14ac:dyDescent="0.25">
      <c r="A32" s="4">
        <v>2015</v>
      </c>
      <c r="B32" t="s">
        <v>17</v>
      </c>
      <c r="C32">
        <f>'Full Data'!C53</f>
        <v>115</v>
      </c>
    </row>
    <row r="33" spans="1:3" x14ac:dyDescent="0.25">
      <c r="A33" s="4"/>
      <c r="B33" t="s">
        <v>18</v>
      </c>
      <c r="C33">
        <f>'Full Data'!C54</f>
        <v>126</v>
      </c>
    </row>
    <row r="34" spans="1:3" x14ac:dyDescent="0.25">
      <c r="A34" s="4"/>
      <c r="B34" t="s">
        <v>19</v>
      </c>
      <c r="C34">
        <f>'Full Data'!C55</f>
        <v>158</v>
      </c>
    </row>
    <row r="35" spans="1:3" x14ac:dyDescent="0.25">
      <c r="A35" s="4"/>
      <c r="B35" t="s">
        <v>20</v>
      </c>
      <c r="C35">
        <f>'Full Data'!C56</f>
        <v>208</v>
      </c>
    </row>
    <row r="36" spans="1:3" x14ac:dyDescent="0.25">
      <c r="A36" s="4"/>
      <c r="B36" t="s">
        <v>21</v>
      </c>
      <c r="C36">
        <f>'Full Data'!C57</f>
        <v>202</v>
      </c>
    </row>
    <row r="37" spans="1:3" x14ac:dyDescent="0.25">
      <c r="A37" s="4"/>
      <c r="B37" t="s">
        <v>22</v>
      </c>
      <c r="C37">
        <f>'Full Data'!C58</f>
        <v>251</v>
      </c>
    </row>
    <row r="38" spans="1:3" x14ac:dyDescent="0.25">
      <c r="A38" s="4"/>
      <c r="B38" t="s">
        <v>23</v>
      </c>
      <c r="C38">
        <f>'Full Data'!C59</f>
        <v>254</v>
      </c>
    </row>
    <row r="39" spans="1:3" x14ac:dyDescent="0.25">
      <c r="A39" s="4"/>
      <c r="B39" t="s">
        <v>24</v>
      </c>
      <c r="C39">
        <f>'Full Data'!C60</f>
        <v>214</v>
      </c>
    </row>
    <row r="40" spans="1:3" x14ac:dyDescent="0.25">
      <c r="A40" s="4"/>
      <c r="B40" t="s">
        <v>25</v>
      </c>
      <c r="C40">
        <f>'Full Data'!C61</f>
        <v>198</v>
      </c>
    </row>
    <row r="41" spans="1:3" x14ac:dyDescent="0.25">
      <c r="A41" s="4"/>
      <c r="B41" t="s">
        <v>26</v>
      </c>
      <c r="C41">
        <f>'Full Data'!C62</f>
        <v>209</v>
      </c>
    </row>
    <row r="42" spans="1:3" x14ac:dyDescent="0.25">
      <c r="A42" s="4"/>
      <c r="B42" t="s">
        <v>27</v>
      </c>
      <c r="C42">
        <f>'Full Data'!C63</f>
        <v>144</v>
      </c>
    </row>
    <row r="43" spans="1:3" x14ac:dyDescent="0.25">
      <c r="A43" s="4"/>
      <c r="B43" t="s">
        <v>28</v>
      </c>
      <c r="C43">
        <f>'Full Data'!C64</f>
        <v>107</v>
      </c>
    </row>
    <row r="44" spans="1:3" x14ac:dyDescent="0.25">
      <c r="A44" s="4">
        <v>2016</v>
      </c>
      <c r="B44" t="s">
        <v>17</v>
      </c>
      <c r="C44">
        <f>'Full Data'!C65</f>
        <v>115</v>
      </c>
    </row>
    <row r="45" spans="1:3" x14ac:dyDescent="0.25">
      <c r="A45" s="4"/>
      <c r="B45" t="s">
        <v>18</v>
      </c>
      <c r="C45">
        <f>'Full Data'!C66</f>
        <v>126</v>
      </c>
    </row>
    <row r="46" spans="1:3" x14ac:dyDescent="0.25">
      <c r="A46" s="4"/>
      <c r="B46" t="s">
        <v>19</v>
      </c>
      <c r="C46">
        <f>'Full Data'!C67</f>
        <v>158</v>
      </c>
    </row>
    <row r="47" spans="1:3" x14ac:dyDescent="0.25">
      <c r="A47" s="4"/>
      <c r="B47" t="s">
        <v>20</v>
      </c>
      <c r="C47">
        <f>'Full Data'!C68</f>
        <v>208</v>
      </c>
    </row>
    <row r="48" spans="1:3" x14ac:dyDescent="0.25">
      <c r="A48" s="4"/>
      <c r="B48" t="s">
        <v>21</v>
      </c>
      <c r="C48">
        <f>'Full Data'!C69</f>
        <v>229</v>
      </c>
    </row>
    <row r="49" spans="1:3" x14ac:dyDescent="0.25">
      <c r="A49" s="4"/>
      <c r="B49" t="s">
        <v>22</v>
      </c>
      <c r="C49">
        <f>'Full Data'!C70</f>
        <v>220</v>
      </c>
    </row>
    <row r="50" spans="1:3" x14ac:dyDescent="0.25">
      <c r="A50" s="4"/>
      <c r="B50" t="s">
        <v>23</v>
      </c>
      <c r="C50">
        <f>'Full Data'!C71</f>
        <v>261</v>
      </c>
    </row>
    <row r="51" spans="1:3" x14ac:dyDescent="0.25">
      <c r="A51" s="4"/>
      <c r="B51" t="s">
        <v>24</v>
      </c>
      <c r="C51">
        <f>'Full Data'!C72</f>
        <v>214</v>
      </c>
    </row>
    <row r="52" spans="1:3" x14ac:dyDescent="0.25">
      <c r="A52" s="4"/>
      <c r="B52" t="s">
        <v>25</v>
      </c>
      <c r="C52">
        <f>'Full Data'!C73</f>
        <v>274</v>
      </c>
    </row>
    <row r="53" spans="1:3" x14ac:dyDescent="0.25">
      <c r="A53" s="4"/>
      <c r="B53" t="s">
        <v>26</v>
      </c>
      <c r="C53">
        <f>'Full Data'!C74</f>
        <v>246</v>
      </c>
    </row>
    <row r="54" spans="1:3" x14ac:dyDescent="0.25">
      <c r="A54" s="4"/>
      <c r="B54" t="s">
        <v>27</v>
      </c>
      <c r="C54">
        <f>'Full Data'!C75</f>
        <v>204</v>
      </c>
    </row>
    <row r="55" spans="1:3" x14ac:dyDescent="0.25">
      <c r="A55" s="4"/>
      <c r="B55" t="s">
        <v>28</v>
      </c>
      <c r="C55">
        <f>'Full Data'!C76</f>
        <v>147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46" workbookViewId="0">
      <selection activeCell="D74" sqref="D74"/>
    </sheetView>
  </sheetViews>
  <sheetFormatPr defaultRowHeight="12.75" x14ac:dyDescent="0.2"/>
  <cols>
    <col min="1" max="16384" width="9.140625" style="1"/>
  </cols>
  <sheetData>
    <row r="1" spans="1:6" x14ac:dyDescent="0.2">
      <c r="C1" s="1">
        <v>963</v>
      </c>
      <c r="D1" s="1">
        <v>963</v>
      </c>
      <c r="E1" s="1">
        <v>963</v>
      </c>
      <c r="F1" s="1">
        <v>963</v>
      </c>
    </row>
    <row r="2" spans="1:6" x14ac:dyDescent="0.2">
      <c r="C2" s="1">
        <v>963</v>
      </c>
      <c r="D2" s="1">
        <v>963</v>
      </c>
      <c r="E2" s="1">
        <v>963</v>
      </c>
      <c r="F2" s="1">
        <v>963</v>
      </c>
    </row>
    <row r="3" spans="1:6" x14ac:dyDescent="0.2">
      <c r="C3" s="1" t="s">
        <v>6</v>
      </c>
      <c r="D3" s="1" t="s">
        <v>6</v>
      </c>
      <c r="E3" s="1" t="s">
        <v>6</v>
      </c>
      <c r="F3" s="1" t="s">
        <v>6</v>
      </c>
    </row>
    <row r="4" spans="1:6" x14ac:dyDescent="0.2">
      <c r="A4" s="1" t="s">
        <v>5</v>
      </c>
      <c r="B4" s="1" t="s">
        <v>4</v>
      </c>
      <c r="C4" s="1" t="s">
        <v>3</v>
      </c>
      <c r="D4" s="1" t="s">
        <v>2</v>
      </c>
      <c r="E4" s="1" t="s">
        <v>1</v>
      </c>
      <c r="F4" s="1" t="s">
        <v>0</v>
      </c>
    </row>
    <row r="5" spans="1:6" x14ac:dyDescent="0.2">
      <c r="A5" s="1">
        <v>2011</v>
      </c>
      <c r="B5" s="1">
        <v>1</v>
      </c>
      <c r="C5" s="1">
        <v>102</v>
      </c>
      <c r="D5" s="1">
        <v>3</v>
      </c>
      <c r="E5" s="1">
        <v>50</v>
      </c>
      <c r="F5" s="1">
        <v>3</v>
      </c>
    </row>
    <row r="6" spans="1:6" x14ac:dyDescent="0.2">
      <c r="A6" s="1">
        <v>2011</v>
      </c>
      <c r="B6" s="1">
        <v>2</v>
      </c>
      <c r="C6" s="5">
        <v>88</v>
      </c>
      <c r="D6" s="5">
        <v>3</v>
      </c>
      <c r="E6" s="5">
        <v>53</v>
      </c>
      <c r="F6" s="5">
        <v>2</v>
      </c>
    </row>
    <row r="7" spans="1:6" x14ac:dyDescent="0.2">
      <c r="A7" s="1">
        <v>2011</v>
      </c>
      <c r="B7" s="1">
        <v>3</v>
      </c>
      <c r="C7" s="5">
        <v>121</v>
      </c>
      <c r="D7" s="5">
        <v>6</v>
      </c>
      <c r="E7" s="5">
        <v>76</v>
      </c>
      <c r="F7" s="5">
        <v>3</v>
      </c>
    </row>
    <row r="8" spans="1:6" x14ac:dyDescent="0.2">
      <c r="A8" s="1">
        <v>2011</v>
      </c>
      <c r="B8" s="1">
        <v>4</v>
      </c>
      <c r="C8" s="1">
        <v>211</v>
      </c>
      <c r="D8" s="1">
        <v>11</v>
      </c>
      <c r="E8" s="1">
        <v>138</v>
      </c>
      <c r="F8" s="1">
        <v>5</v>
      </c>
    </row>
    <row r="9" spans="1:6" x14ac:dyDescent="0.2">
      <c r="A9" s="1">
        <v>2011</v>
      </c>
      <c r="B9" s="1">
        <v>5</v>
      </c>
      <c r="C9" s="1">
        <v>204</v>
      </c>
      <c r="D9" s="1">
        <v>10</v>
      </c>
      <c r="E9" s="1">
        <v>106</v>
      </c>
      <c r="F9" s="1">
        <v>4</v>
      </c>
    </row>
    <row r="10" spans="1:6" x14ac:dyDescent="0.2">
      <c r="A10" s="1">
        <v>2011</v>
      </c>
      <c r="B10" s="1">
        <v>6</v>
      </c>
      <c r="C10" s="1">
        <v>205</v>
      </c>
      <c r="D10" s="1">
        <v>9</v>
      </c>
      <c r="E10" s="1">
        <v>71</v>
      </c>
      <c r="F10" s="1">
        <v>7</v>
      </c>
    </row>
    <row r="11" spans="1:6" x14ac:dyDescent="0.2">
      <c r="A11" s="1">
        <v>2011</v>
      </c>
      <c r="B11" s="1">
        <v>7</v>
      </c>
      <c r="C11" s="1">
        <v>231</v>
      </c>
      <c r="D11" s="1">
        <v>11</v>
      </c>
      <c r="E11" s="1">
        <v>146</v>
      </c>
      <c r="F11" s="1">
        <v>7</v>
      </c>
    </row>
    <row r="12" spans="1:6" x14ac:dyDescent="0.2">
      <c r="A12" s="1">
        <v>2011</v>
      </c>
      <c r="B12" s="1">
        <v>8</v>
      </c>
      <c r="C12" s="1">
        <v>224</v>
      </c>
      <c r="D12" s="1">
        <v>14</v>
      </c>
      <c r="E12" s="1">
        <v>145</v>
      </c>
      <c r="F12" s="1">
        <v>7</v>
      </c>
    </row>
    <row r="13" spans="1:6" x14ac:dyDescent="0.2">
      <c r="A13" s="1">
        <v>2011</v>
      </c>
      <c r="B13" s="1">
        <v>9</v>
      </c>
      <c r="C13" s="1">
        <v>198</v>
      </c>
      <c r="D13" s="1">
        <v>10</v>
      </c>
      <c r="E13" s="1">
        <v>131</v>
      </c>
      <c r="F13" s="1">
        <v>6</v>
      </c>
    </row>
    <row r="14" spans="1:6" x14ac:dyDescent="0.2">
      <c r="A14" s="1">
        <v>2011</v>
      </c>
      <c r="B14" s="1">
        <v>10</v>
      </c>
      <c r="C14" s="1">
        <v>169</v>
      </c>
      <c r="D14" s="1">
        <v>7</v>
      </c>
      <c r="E14" s="1">
        <v>56</v>
      </c>
      <c r="F14" s="5">
        <v>4</v>
      </c>
    </row>
    <row r="15" spans="1:6" x14ac:dyDescent="0.2">
      <c r="A15" s="1">
        <v>2011</v>
      </c>
      <c r="B15" s="1">
        <v>11</v>
      </c>
      <c r="C15" s="1">
        <v>145</v>
      </c>
      <c r="D15" s="1">
        <v>6</v>
      </c>
      <c r="E15" s="1">
        <v>94</v>
      </c>
      <c r="F15" s="5">
        <v>2</v>
      </c>
    </row>
    <row r="16" spans="1:6" x14ac:dyDescent="0.2">
      <c r="A16" s="1">
        <v>2011</v>
      </c>
      <c r="B16" s="1">
        <v>12</v>
      </c>
      <c r="C16" s="1">
        <v>87</v>
      </c>
      <c r="D16" s="1">
        <v>4</v>
      </c>
      <c r="E16" s="1">
        <v>39</v>
      </c>
      <c r="F16" s="5">
        <v>2</v>
      </c>
    </row>
    <row r="17" spans="1:6" x14ac:dyDescent="0.2">
      <c r="A17" s="1">
        <v>2012</v>
      </c>
      <c r="B17" s="1">
        <v>1</v>
      </c>
      <c r="C17" s="1">
        <v>118</v>
      </c>
      <c r="D17" s="1">
        <v>5</v>
      </c>
      <c r="E17" s="5">
        <v>50</v>
      </c>
      <c r="F17" s="5">
        <v>3</v>
      </c>
    </row>
    <row r="18" spans="1:6" x14ac:dyDescent="0.2">
      <c r="A18" s="1">
        <v>2012</v>
      </c>
      <c r="B18" s="1">
        <v>2</v>
      </c>
      <c r="C18" s="1">
        <v>123</v>
      </c>
      <c r="D18" s="1">
        <v>4</v>
      </c>
      <c r="E18" s="5">
        <v>53</v>
      </c>
      <c r="F18" s="5">
        <v>2</v>
      </c>
    </row>
    <row r="19" spans="1:6" x14ac:dyDescent="0.2">
      <c r="A19" s="1">
        <v>2012</v>
      </c>
      <c r="B19" s="1">
        <v>3</v>
      </c>
      <c r="C19" s="1">
        <v>185</v>
      </c>
      <c r="D19" s="1">
        <v>8</v>
      </c>
      <c r="E19" s="5">
        <v>76</v>
      </c>
      <c r="F19" s="5">
        <v>3</v>
      </c>
    </row>
    <row r="20" spans="1:6" x14ac:dyDescent="0.2">
      <c r="A20" s="1">
        <v>2012</v>
      </c>
      <c r="B20" s="1">
        <v>4</v>
      </c>
      <c r="C20" s="1">
        <v>155</v>
      </c>
      <c r="D20" s="1">
        <v>8</v>
      </c>
      <c r="E20" s="5">
        <v>138</v>
      </c>
      <c r="F20" s="5">
        <v>5</v>
      </c>
    </row>
    <row r="21" spans="1:6" x14ac:dyDescent="0.2">
      <c r="A21" s="1">
        <v>2012</v>
      </c>
      <c r="B21" s="1">
        <v>5</v>
      </c>
      <c r="C21" s="1">
        <v>197</v>
      </c>
      <c r="D21" s="1">
        <v>11</v>
      </c>
      <c r="E21" s="5">
        <v>106</v>
      </c>
      <c r="F21" s="5">
        <v>4</v>
      </c>
    </row>
    <row r="22" spans="1:6" x14ac:dyDescent="0.2">
      <c r="A22" s="1">
        <v>2012</v>
      </c>
      <c r="B22" s="1">
        <v>6</v>
      </c>
      <c r="C22" s="1">
        <v>177</v>
      </c>
      <c r="D22" s="1">
        <v>9</v>
      </c>
      <c r="E22" s="5">
        <v>71</v>
      </c>
      <c r="F22" s="5">
        <v>7</v>
      </c>
    </row>
    <row r="23" spans="1:6" x14ac:dyDescent="0.2">
      <c r="A23" s="1">
        <v>2012</v>
      </c>
      <c r="B23" s="1">
        <v>7</v>
      </c>
      <c r="C23" s="1">
        <v>202</v>
      </c>
      <c r="D23" s="1">
        <v>9</v>
      </c>
      <c r="E23" s="5">
        <v>146</v>
      </c>
      <c r="F23" s="5">
        <v>7</v>
      </c>
    </row>
    <row r="24" spans="1:6" x14ac:dyDescent="0.2">
      <c r="A24" s="1">
        <v>2012</v>
      </c>
      <c r="B24" s="1">
        <v>8</v>
      </c>
      <c r="C24" s="1">
        <v>232</v>
      </c>
      <c r="D24" s="1">
        <v>11</v>
      </c>
      <c r="E24" s="5">
        <v>145</v>
      </c>
      <c r="F24" s="5">
        <v>7</v>
      </c>
    </row>
    <row r="25" spans="1:6" x14ac:dyDescent="0.2">
      <c r="A25" s="1">
        <v>2012</v>
      </c>
      <c r="B25" s="1">
        <v>9</v>
      </c>
      <c r="C25" s="1">
        <v>213</v>
      </c>
      <c r="D25" s="1">
        <v>10</v>
      </c>
      <c r="E25" s="5">
        <v>131</v>
      </c>
      <c r="F25" s="5">
        <v>6</v>
      </c>
    </row>
    <row r="26" spans="1:6" x14ac:dyDescent="0.2">
      <c r="A26" s="1">
        <v>2012</v>
      </c>
      <c r="B26" s="1">
        <v>10</v>
      </c>
      <c r="C26" s="1">
        <v>156</v>
      </c>
      <c r="D26" s="1">
        <v>7</v>
      </c>
      <c r="E26" s="5">
        <v>56</v>
      </c>
      <c r="F26" s="5">
        <v>4</v>
      </c>
    </row>
    <row r="27" spans="1:6" x14ac:dyDescent="0.2">
      <c r="A27" s="1">
        <v>2012</v>
      </c>
      <c r="B27" s="1">
        <v>11</v>
      </c>
      <c r="C27" s="1">
        <v>146</v>
      </c>
      <c r="D27" s="1">
        <v>6</v>
      </c>
      <c r="E27" s="5">
        <v>94</v>
      </c>
      <c r="F27" s="5">
        <v>2</v>
      </c>
    </row>
    <row r="28" spans="1:6" x14ac:dyDescent="0.2">
      <c r="A28" s="1">
        <v>2012</v>
      </c>
      <c r="B28" s="1">
        <v>12</v>
      </c>
      <c r="C28" s="1">
        <v>93</v>
      </c>
      <c r="D28" s="1">
        <v>4</v>
      </c>
      <c r="E28" s="5">
        <v>39</v>
      </c>
      <c r="F28" s="5">
        <v>2</v>
      </c>
    </row>
    <row r="29" spans="1:6" x14ac:dyDescent="0.2">
      <c r="A29" s="1">
        <v>2013</v>
      </c>
      <c r="B29" s="1">
        <v>1</v>
      </c>
      <c r="C29" s="1">
        <v>119</v>
      </c>
      <c r="D29" s="1">
        <v>5</v>
      </c>
      <c r="E29" s="5">
        <v>50</v>
      </c>
      <c r="F29" s="5">
        <v>3</v>
      </c>
    </row>
    <row r="30" spans="1:6" x14ac:dyDescent="0.2">
      <c r="A30" s="1">
        <v>2013</v>
      </c>
      <c r="B30" s="1">
        <v>2</v>
      </c>
      <c r="C30" s="1">
        <v>129</v>
      </c>
      <c r="D30" s="1">
        <v>5</v>
      </c>
      <c r="E30" s="5">
        <v>53</v>
      </c>
      <c r="F30" s="5">
        <v>2</v>
      </c>
    </row>
    <row r="31" spans="1:6" x14ac:dyDescent="0.2">
      <c r="A31" s="1">
        <v>2013</v>
      </c>
      <c r="B31" s="1">
        <v>3</v>
      </c>
      <c r="C31" s="1">
        <v>123</v>
      </c>
      <c r="D31" s="1">
        <v>4</v>
      </c>
      <c r="E31" s="5">
        <v>76</v>
      </c>
      <c r="F31" s="5">
        <v>3</v>
      </c>
    </row>
    <row r="32" spans="1:6" x14ac:dyDescent="0.2">
      <c r="A32" s="1">
        <v>2013</v>
      </c>
      <c r="B32" s="1">
        <v>4</v>
      </c>
      <c r="C32" s="1">
        <v>149</v>
      </c>
      <c r="D32" s="1">
        <v>7</v>
      </c>
      <c r="E32" s="5">
        <v>138</v>
      </c>
      <c r="F32" s="5">
        <v>5</v>
      </c>
    </row>
    <row r="33" spans="1:6" x14ac:dyDescent="0.2">
      <c r="A33" s="1">
        <v>2013</v>
      </c>
      <c r="B33" s="1">
        <v>5</v>
      </c>
      <c r="C33" s="1">
        <v>183</v>
      </c>
      <c r="D33" s="1">
        <v>7</v>
      </c>
      <c r="E33" s="5">
        <v>106</v>
      </c>
      <c r="F33" s="5">
        <v>4</v>
      </c>
    </row>
    <row r="34" spans="1:6" x14ac:dyDescent="0.2">
      <c r="A34" s="1">
        <v>2013</v>
      </c>
      <c r="B34" s="1">
        <v>6</v>
      </c>
      <c r="C34" s="1">
        <v>224</v>
      </c>
      <c r="D34" s="1">
        <v>10</v>
      </c>
      <c r="E34" s="5">
        <v>71</v>
      </c>
      <c r="F34" s="5">
        <v>7</v>
      </c>
    </row>
    <row r="35" spans="1:6" x14ac:dyDescent="0.2">
      <c r="A35" s="1">
        <v>2013</v>
      </c>
      <c r="B35" s="1">
        <v>7</v>
      </c>
      <c r="C35" s="1">
        <v>259</v>
      </c>
      <c r="D35" s="1">
        <v>9</v>
      </c>
      <c r="E35" s="5">
        <v>146</v>
      </c>
      <c r="F35" s="5">
        <v>7</v>
      </c>
    </row>
    <row r="36" spans="1:6" x14ac:dyDescent="0.2">
      <c r="A36" s="1">
        <v>2013</v>
      </c>
      <c r="B36" s="1">
        <v>8</v>
      </c>
      <c r="C36" s="1">
        <v>238</v>
      </c>
      <c r="D36" s="1">
        <v>9</v>
      </c>
      <c r="E36" s="5">
        <v>145</v>
      </c>
      <c r="F36" s="5">
        <v>7</v>
      </c>
    </row>
    <row r="37" spans="1:6" x14ac:dyDescent="0.2">
      <c r="A37" s="1">
        <v>2013</v>
      </c>
      <c r="B37" s="1">
        <v>9</v>
      </c>
      <c r="C37" s="1">
        <v>210</v>
      </c>
      <c r="D37" s="1">
        <v>8</v>
      </c>
      <c r="E37" s="5">
        <v>131</v>
      </c>
      <c r="F37" s="5">
        <v>6</v>
      </c>
    </row>
    <row r="38" spans="1:6" x14ac:dyDescent="0.2">
      <c r="A38" s="1">
        <v>2013</v>
      </c>
      <c r="B38" s="1">
        <v>10</v>
      </c>
      <c r="C38" s="1">
        <v>159</v>
      </c>
      <c r="D38" s="1">
        <v>6</v>
      </c>
      <c r="E38" s="5">
        <v>56</v>
      </c>
      <c r="F38" s="5">
        <v>4</v>
      </c>
    </row>
    <row r="39" spans="1:6" x14ac:dyDescent="0.2">
      <c r="A39" s="1">
        <v>2013</v>
      </c>
      <c r="B39" s="1">
        <v>11</v>
      </c>
      <c r="C39" s="1">
        <v>169</v>
      </c>
      <c r="D39" s="1">
        <v>4</v>
      </c>
      <c r="E39" s="1">
        <v>84</v>
      </c>
      <c r="F39" s="1">
        <v>1</v>
      </c>
    </row>
    <row r="40" spans="1:6" x14ac:dyDescent="0.2">
      <c r="A40" s="1">
        <v>2013</v>
      </c>
      <c r="B40" s="1">
        <v>12</v>
      </c>
      <c r="C40" s="1">
        <v>176</v>
      </c>
      <c r="D40" s="1">
        <v>4</v>
      </c>
      <c r="E40" s="5">
        <v>39</v>
      </c>
      <c r="F40" s="5">
        <v>2</v>
      </c>
    </row>
    <row r="41" spans="1:6" x14ac:dyDescent="0.2">
      <c r="A41" s="1">
        <v>2014</v>
      </c>
      <c r="B41" s="1">
        <v>1</v>
      </c>
      <c r="C41" s="1">
        <v>120</v>
      </c>
      <c r="D41" s="1">
        <v>3</v>
      </c>
      <c r="E41" s="1">
        <v>69</v>
      </c>
      <c r="F41" s="1">
        <v>1</v>
      </c>
    </row>
    <row r="42" spans="1:6" x14ac:dyDescent="0.2">
      <c r="A42" s="1">
        <v>2014</v>
      </c>
      <c r="B42" s="1">
        <v>2</v>
      </c>
      <c r="C42" s="1">
        <v>111</v>
      </c>
      <c r="D42" s="1">
        <v>2</v>
      </c>
      <c r="E42" s="1">
        <v>64</v>
      </c>
      <c r="F42" s="1">
        <v>0</v>
      </c>
    </row>
    <row r="43" spans="1:6" x14ac:dyDescent="0.2">
      <c r="A43" s="1">
        <v>2014</v>
      </c>
      <c r="B43" s="1">
        <v>3</v>
      </c>
      <c r="C43" s="1">
        <v>172</v>
      </c>
      <c r="D43" s="1">
        <v>6</v>
      </c>
      <c r="E43" s="1">
        <v>104</v>
      </c>
      <c r="F43" s="1">
        <v>1</v>
      </c>
    </row>
    <row r="44" spans="1:6" x14ac:dyDescent="0.2">
      <c r="A44" s="1">
        <v>2014</v>
      </c>
      <c r="B44" s="1">
        <v>4</v>
      </c>
      <c r="C44" s="1">
        <v>181</v>
      </c>
      <c r="D44" s="1">
        <v>5</v>
      </c>
      <c r="E44" s="1">
        <v>104</v>
      </c>
      <c r="F44" s="1">
        <v>1</v>
      </c>
    </row>
    <row r="45" spans="1:6" x14ac:dyDescent="0.2">
      <c r="A45" s="1">
        <v>2014</v>
      </c>
      <c r="B45" s="1">
        <v>5</v>
      </c>
      <c r="C45" s="1">
        <v>201</v>
      </c>
      <c r="D45" s="1">
        <v>7</v>
      </c>
      <c r="E45" s="1">
        <v>138</v>
      </c>
      <c r="F45" s="1">
        <v>2</v>
      </c>
    </row>
    <row r="46" spans="1:6" x14ac:dyDescent="0.2">
      <c r="A46" s="1">
        <v>2014</v>
      </c>
      <c r="B46" s="1">
        <v>6</v>
      </c>
      <c r="C46" s="5">
        <v>224</v>
      </c>
      <c r="D46" s="5">
        <v>10</v>
      </c>
      <c r="E46" s="5">
        <v>71</v>
      </c>
      <c r="F46" s="5">
        <v>7</v>
      </c>
    </row>
    <row r="47" spans="1:6" x14ac:dyDescent="0.2">
      <c r="A47" s="1">
        <v>2014</v>
      </c>
      <c r="B47" s="1">
        <v>7</v>
      </c>
      <c r="C47" s="1">
        <v>253</v>
      </c>
      <c r="D47" s="1">
        <v>11</v>
      </c>
      <c r="E47" s="1">
        <v>203</v>
      </c>
      <c r="F47" s="1">
        <v>3</v>
      </c>
    </row>
    <row r="48" spans="1:6" x14ac:dyDescent="0.2">
      <c r="A48" s="1">
        <v>2014</v>
      </c>
      <c r="B48" s="1">
        <v>8</v>
      </c>
      <c r="C48" s="1">
        <v>214</v>
      </c>
      <c r="D48" s="1">
        <v>8</v>
      </c>
      <c r="E48" s="1">
        <v>140</v>
      </c>
      <c r="F48" s="1">
        <v>3</v>
      </c>
    </row>
    <row r="49" spans="1:6" x14ac:dyDescent="0.2">
      <c r="A49" s="1">
        <v>2014</v>
      </c>
      <c r="B49" s="1">
        <v>9</v>
      </c>
      <c r="C49" s="1">
        <v>234</v>
      </c>
      <c r="D49" s="1">
        <v>10</v>
      </c>
      <c r="E49" s="1">
        <v>160</v>
      </c>
      <c r="F49" s="1">
        <v>3</v>
      </c>
    </row>
    <row r="50" spans="1:6" x14ac:dyDescent="0.2">
      <c r="A50" s="1">
        <v>2014</v>
      </c>
      <c r="B50" s="1">
        <v>10</v>
      </c>
      <c r="C50" s="1">
        <v>160</v>
      </c>
      <c r="D50" s="1">
        <v>5</v>
      </c>
      <c r="E50" s="1">
        <v>100</v>
      </c>
      <c r="F50" s="1">
        <v>2</v>
      </c>
    </row>
    <row r="51" spans="1:6" x14ac:dyDescent="0.2">
      <c r="A51" s="1">
        <v>2014</v>
      </c>
      <c r="B51" s="1">
        <v>11</v>
      </c>
      <c r="C51" s="1">
        <v>144</v>
      </c>
      <c r="D51" s="1">
        <v>6</v>
      </c>
      <c r="E51" s="1">
        <v>87</v>
      </c>
      <c r="F51" s="1">
        <v>2</v>
      </c>
    </row>
    <row r="52" spans="1:6" x14ac:dyDescent="0.2">
      <c r="A52" s="1">
        <v>2014</v>
      </c>
      <c r="B52" s="1">
        <v>12</v>
      </c>
      <c r="C52" s="1">
        <v>107</v>
      </c>
      <c r="D52" s="1">
        <v>3</v>
      </c>
      <c r="E52" s="1">
        <v>62</v>
      </c>
      <c r="F52" s="1">
        <v>1</v>
      </c>
    </row>
    <row r="53" spans="1:6" x14ac:dyDescent="0.2">
      <c r="A53" s="1">
        <v>2015</v>
      </c>
      <c r="B53" s="1">
        <v>1</v>
      </c>
      <c r="C53" s="1">
        <v>115</v>
      </c>
      <c r="D53" s="1">
        <v>4</v>
      </c>
      <c r="E53" s="1">
        <v>70</v>
      </c>
      <c r="F53" s="1">
        <v>1</v>
      </c>
    </row>
    <row r="54" spans="1:6" x14ac:dyDescent="0.2">
      <c r="A54" s="1">
        <v>2015</v>
      </c>
      <c r="B54" s="1">
        <v>2</v>
      </c>
      <c r="C54" s="1">
        <v>126</v>
      </c>
      <c r="D54" s="1">
        <v>4</v>
      </c>
      <c r="E54" s="1">
        <v>79</v>
      </c>
      <c r="F54" s="1">
        <v>2</v>
      </c>
    </row>
    <row r="55" spans="1:6" x14ac:dyDescent="0.2">
      <c r="A55" s="1">
        <v>2015</v>
      </c>
      <c r="B55" s="1">
        <v>3</v>
      </c>
      <c r="C55" s="1">
        <v>158</v>
      </c>
      <c r="D55" s="1">
        <v>4</v>
      </c>
      <c r="E55" s="1">
        <v>100</v>
      </c>
      <c r="F55" s="1">
        <v>1</v>
      </c>
    </row>
    <row r="56" spans="1:6" x14ac:dyDescent="0.2">
      <c r="A56" s="1">
        <v>2015</v>
      </c>
      <c r="B56" s="1">
        <v>4</v>
      </c>
      <c r="C56" s="1">
        <v>208</v>
      </c>
      <c r="D56" s="1">
        <v>7</v>
      </c>
      <c r="E56" s="1">
        <v>142</v>
      </c>
      <c r="F56" s="1">
        <v>3</v>
      </c>
    </row>
    <row r="57" spans="1:6" x14ac:dyDescent="0.2">
      <c r="A57" s="1">
        <v>2015</v>
      </c>
      <c r="B57" s="1">
        <v>5</v>
      </c>
      <c r="C57" s="1">
        <v>202</v>
      </c>
      <c r="D57" s="1">
        <v>5</v>
      </c>
      <c r="E57" s="1">
        <v>137</v>
      </c>
      <c r="F57" s="1">
        <v>2</v>
      </c>
    </row>
    <row r="58" spans="1:6" x14ac:dyDescent="0.2">
      <c r="A58" s="1">
        <v>2015</v>
      </c>
      <c r="B58" s="1">
        <v>6</v>
      </c>
      <c r="C58" s="1">
        <v>251</v>
      </c>
      <c r="D58" s="1">
        <v>7</v>
      </c>
      <c r="E58" s="1">
        <v>182</v>
      </c>
      <c r="F58" s="1">
        <v>3</v>
      </c>
    </row>
    <row r="59" spans="1:6" x14ac:dyDescent="0.2">
      <c r="A59" s="1">
        <v>2015</v>
      </c>
      <c r="B59" s="1">
        <v>7</v>
      </c>
      <c r="C59" s="1">
        <v>254</v>
      </c>
      <c r="D59" s="1">
        <v>8</v>
      </c>
      <c r="E59" s="1">
        <v>181</v>
      </c>
      <c r="F59" s="1">
        <v>4</v>
      </c>
    </row>
    <row r="60" spans="1:6" x14ac:dyDescent="0.2">
      <c r="A60" s="1">
        <v>2015</v>
      </c>
      <c r="B60" s="1">
        <v>8</v>
      </c>
      <c r="C60" s="5">
        <v>214</v>
      </c>
      <c r="D60" s="5">
        <v>8</v>
      </c>
      <c r="E60" s="5">
        <v>140</v>
      </c>
      <c r="F60" s="5">
        <v>3</v>
      </c>
    </row>
    <row r="61" spans="1:6" x14ac:dyDescent="0.2">
      <c r="A61" s="1">
        <v>2015</v>
      </c>
      <c r="B61" s="1">
        <v>9</v>
      </c>
      <c r="C61" s="1">
        <v>198</v>
      </c>
      <c r="D61" s="1">
        <v>7</v>
      </c>
      <c r="E61" s="1">
        <v>145</v>
      </c>
      <c r="F61" s="1">
        <v>3</v>
      </c>
    </row>
    <row r="62" spans="1:6" x14ac:dyDescent="0.2">
      <c r="A62" s="1">
        <v>2015</v>
      </c>
      <c r="B62" s="1">
        <v>10</v>
      </c>
      <c r="C62" s="1">
        <v>209</v>
      </c>
      <c r="D62" s="1">
        <v>252</v>
      </c>
      <c r="E62" s="1">
        <v>123</v>
      </c>
      <c r="F62" s="1">
        <v>4</v>
      </c>
    </row>
    <row r="63" spans="1:6" x14ac:dyDescent="0.2">
      <c r="A63" s="1">
        <v>2015</v>
      </c>
      <c r="B63" s="1">
        <v>11</v>
      </c>
      <c r="C63" s="5">
        <v>144</v>
      </c>
      <c r="D63" s="5">
        <v>6</v>
      </c>
      <c r="E63" s="1">
        <v>74</v>
      </c>
      <c r="F63" s="1">
        <v>1</v>
      </c>
    </row>
    <row r="64" spans="1:6" x14ac:dyDescent="0.2">
      <c r="A64" s="1">
        <v>2015</v>
      </c>
      <c r="B64" s="1">
        <v>12</v>
      </c>
      <c r="C64" s="5">
        <v>107</v>
      </c>
      <c r="D64" s="5">
        <v>3</v>
      </c>
      <c r="E64" s="1">
        <v>55</v>
      </c>
      <c r="F64" s="1">
        <v>1</v>
      </c>
    </row>
    <row r="65" spans="1:6" x14ac:dyDescent="0.2">
      <c r="A65" s="1">
        <v>2016</v>
      </c>
      <c r="B65" s="1">
        <v>1</v>
      </c>
      <c r="C65" s="5">
        <v>115</v>
      </c>
      <c r="D65" s="5">
        <v>4</v>
      </c>
      <c r="E65" s="1">
        <v>83</v>
      </c>
      <c r="F65" s="1">
        <v>1</v>
      </c>
    </row>
    <row r="66" spans="1:6" x14ac:dyDescent="0.2">
      <c r="A66" s="1">
        <v>2016</v>
      </c>
      <c r="B66" s="1">
        <v>2</v>
      </c>
      <c r="C66" s="5">
        <v>126</v>
      </c>
      <c r="D66" s="5">
        <v>4</v>
      </c>
      <c r="E66" s="1">
        <v>95</v>
      </c>
      <c r="F66" s="1">
        <v>1</v>
      </c>
    </row>
    <row r="67" spans="1:6" x14ac:dyDescent="0.2">
      <c r="A67" s="1">
        <v>2016</v>
      </c>
      <c r="B67" s="1">
        <v>3</v>
      </c>
      <c r="C67" s="5">
        <v>158</v>
      </c>
      <c r="D67" s="5">
        <v>4</v>
      </c>
      <c r="E67" s="1">
        <v>108</v>
      </c>
      <c r="F67" s="5">
        <v>1</v>
      </c>
    </row>
    <row r="68" spans="1:6" x14ac:dyDescent="0.2">
      <c r="A68" s="1">
        <v>2016</v>
      </c>
      <c r="B68" s="1">
        <v>4</v>
      </c>
      <c r="C68" s="5">
        <v>208</v>
      </c>
      <c r="D68" s="5">
        <v>7</v>
      </c>
      <c r="E68" s="1">
        <v>134</v>
      </c>
      <c r="F68" s="1">
        <v>2</v>
      </c>
    </row>
    <row r="69" spans="1:6" x14ac:dyDescent="0.2">
      <c r="A69" s="1">
        <v>2016</v>
      </c>
      <c r="B69" s="1">
        <v>5</v>
      </c>
      <c r="C69" s="1">
        <v>229</v>
      </c>
      <c r="D69" s="1">
        <v>8</v>
      </c>
      <c r="E69" s="1">
        <v>158</v>
      </c>
      <c r="F69" s="1">
        <v>3</v>
      </c>
    </row>
    <row r="70" spans="1:6" x14ac:dyDescent="0.2">
      <c r="A70" s="1">
        <v>2016</v>
      </c>
      <c r="B70" s="1">
        <v>6</v>
      </c>
      <c r="C70" s="1">
        <v>220</v>
      </c>
      <c r="D70" s="1">
        <v>7</v>
      </c>
      <c r="E70" s="1">
        <v>148</v>
      </c>
      <c r="F70" s="1">
        <v>2</v>
      </c>
    </row>
    <row r="71" spans="1:6" x14ac:dyDescent="0.2">
      <c r="A71" s="1">
        <v>2016</v>
      </c>
      <c r="B71" s="1">
        <v>7</v>
      </c>
      <c r="C71" s="1">
        <v>261</v>
      </c>
      <c r="D71" s="1">
        <v>10</v>
      </c>
      <c r="E71" s="1">
        <v>193</v>
      </c>
      <c r="F71" s="1">
        <v>5</v>
      </c>
    </row>
    <row r="72" spans="1:6" x14ac:dyDescent="0.2">
      <c r="A72" s="1">
        <v>2016</v>
      </c>
      <c r="B72" s="1">
        <v>8</v>
      </c>
      <c r="C72" s="5">
        <v>214</v>
      </c>
      <c r="D72" s="5">
        <v>8</v>
      </c>
      <c r="E72" s="5">
        <v>140</v>
      </c>
      <c r="F72" s="5">
        <v>3</v>
      </c>
    </row>
    <row r="73" spans="1:6" x14ac:dyDescent="0.2">
      <c r="A73" s="1">
        <v>2016</v>
      </c>
      <c r="B73" s="1">
        <v>9</v>
      </c>
      <c r="C73" s="1">
        <v>274</v>
      </c>
      <c r="D73" s="1">
        <v>21</v>
      </c>
      <c r="E73" s="1">
        <v>194</v>
      </c>
      <c r="F73" s="1">
        <v>3</v>
      </c>
    </row>
    <row r="74" spans="1:6" x14ac:dyDescent="0.2">
      <c r="A74" s="1">
        <v>2016</v>
      </c>
      <c r="B74" s="1">
        <v>10</v>
      </c>
      <c r="C74" s="1">
        <v>246</v>
      </c>
      <c r="D74" s="5">
        <v>252</v>
      </c>
      <c r="E74" s="1">
        <v>153</v>
      </c>
      <c r="F74" s="1">
        <v>2</v>
      </c>
    </row>
    <row r="75" spans="1:6" x14ac:dyDescent="0.2">
      <c r="A75" s="1">
        <v>2016</v>
      </c>
      <c r="B75" s="1">
        <v>11</v>
      </c>
      <c r="C75" s="1">
        <v>204</v>
      </c>
      <c r="D75" s="1">
        <v>10</v>
      </c>
      <c r="E75" s="1">
        <v>120</v>
      </c>
      <c r="F75" s="1">
        <v>1</v>
      </c>
    </row>
    <row r="76" spans="1:6" x14ac:dyDescent="0.2">
      <c r="A76" s="1">
        <v>2016</v>
      </c>
      <c r="B76" s="1">
        <v>12</v>
      </c>
      <c r="C76" s="1">
        <v>147</v>
      </c>
      <c r="D76" s="1">
        <v>27</v>
      </c>
      <c r="E76" s="1">
        <v>100</v>
      </c>
      <c r="F76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963-Summed</vt:lpstr>
      <vt:lpstr>C963-NorthboundES</vt:lpstr>
      <vt:lpstr>C963-SothboundES</vt:lpstr>
      <vt:lpstr>C963-SouthboundWS</vt:lpstr>
      <vt:lpstr>C963-NorthboundWS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2017-01-31T13:38:17Z</dcterms:created>
  <dcterms:modified xsi:type="dcterms:W3CDTF">2017-01-31T13:45:51Z</dcterms:modified>
</cp:coreProperties>
</file>