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509-Summed" sheetId="5" r:id="rId1"/>
    <sheet name="C509-Southbound" sheetId="4" r:id="rId2"/>
    <sheet name="C509-North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0" i="5"/>
  <c r="C49" i="5"/>
  <c r="C48" i="5"/>
  <c r="C47" i="5"/>
  <c r="C46" i="5"/>
  <c r="C45" i="5"/>
  <c r="C44" i="5"/>
  <c r="C43" i="5"/>
  <c r="C42" i="5"/>
  <c r="C41" i="5"/>
  <c r="C38" i="5"/>
  <c r="C37" i="5"/>
  <c r="C36" i="5"/>
  <c r="C35" i="5"/>
  <c r="C34" i="5"/>
  <c r="C33" i="5"/>
  <c r="C32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5" i="5"/>
  <c r="C14" i="5"/>
  <c r="C13" i="5"/>
  <c r="C12" i="5"/>
  <c r="C11" i="5"/>
  <c r="C10" i="5"/>
  <c r="C9" i="5"/>
  <c r="C55" i="4"/>
  <c r="C54" i="4"/>
  <c r="C53" i="4"/>
  <c r="C52" i="4"/>
  <c r="C51" i="4"/>
  <c r="C51" i="5" s="1"/>
  <c r="C50" i="4"/>
  <c r="C49" i="4"/>
  <c r="C48" i="4"/>
  <c r="C47" i="4"/>
  <c r="C46" i="4"/>
  <c r="C45" i="4"/>
  <c r="C44" i="4"/>
  <c r="C43" i="4"/>
  <c r="C42" i="4"/>
  <c r="C41" i="4"/>
  <c r="C40" i="4"/>
  <c r="C40" i="5" s="1"/>
  <c r="C39" i="4"/>
  <c r="C39" i="5" s="1"/>
  <c r="C38" i="4"/>
  <c r="C37" i="4"/>
  <c r="C36" i="4"/>
  <c r="C35" i="4"/>
  <c r="C34" i="4"/>
  <c r="C33" i="4"/>
  <c r="G19" i="4" s="1"/>
  <c r="C32" i="4"/>
  <c r="C31" i="4"/>
  <c r="C31" i="5" s="1"/>
  <c r="C30" i="4"/>
  <c r="C30" i="5" s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6" i="5" s="1"/>
  <c r="C15" i="4"/>
  <c r="C14" i="4"/>
  <c r="C13" i="4"/>
  <c r="G23" i="4" s="1"/>
  <c r="C12" i="4"/>
  <c r="C11" i="4"/>
  <c r="C10" i="4"/>
  <c r="C9" i="4"/>
  <c r="C8" i="4"/>
  <c r="C8" i="5" s="1"/>
  <c r="C55" i="3"/>
  <c r="C54" i="3"/>
  <c r="C53" i="3"/>
  <c r="C52" i="3"/>
  <c r="C51" i="3"/>
  <c r="C50" i="3"/>
  <c r="C49" i="3"/>
  <c r="C48" i="3"/>
  <c r="G22" i="3" s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G24" i="3" s="1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G23" i="3" s="1"/>
  <c r="C12" i="3"/>
  <c r="C11" i="3"/>
  <c r="G21" i="3" s="1"/>
  <c r="C10" i="3"/>
  <c r="G20" i="3" s="1"/>
  <c r="C9" i="3"/>
  <c r="G19" i="3" s="1"/>
  <c r="C8" i="3"/>
  <c r="G11" i="5" l="1"/>
  <c r="G20" i="5"/>
  <c r="G10" i="5"/>
  <c r="G19" i="5"/>
  <c r="G29" i="5"/>
  <c r="G28" i="5"/>
  <c r="G27" i="5"/>
  <c r="G26" i="5"/>
  <c r="G25" i="5"/>
  <c r="G24" i="5"/>
  <c r="G23" i="5"/>
  <c r="G22" i="5"/>
  <c r="G21" i="5"/>
  <c r="G9" i="5"/>
  <c r="G8" i="5"/>
  <c r="G18" i="5"/>
  <c r="G24" i="4"/>
  <c r="G20" i="4"/>
  <c r="G11" i="4"/>
  <c r="G25" i="4"/>
  <c r="G21" i="4"/>
  <c r="G10" i="4"/>
  <c r="G29" i="4"/>
  <c r="G28" i="4"/>
  <c r="G27" i="4"/>
  <c r="G26" i="4"/>
  <c r="G22" i="4"/>
  <c r="G9" i="4"/>
  <c r="G18" i="4"/>
  <c r="G8" i="4"/>
  <c r="G29" i="3"/>
  <c r="G28" i="3"/>
  <c r="G27" i="3"/>
  <c r="G26" i="3"/>
  <c r="G25" i="3"/>
  <c r="G11" i="3"/>
  <c r="G10" i="3"/>
  <c r="G9" i="3"/>
  <c r="G8" i="3"/>
  <c r="G18" i="3"/>
</calcChain>
</file>

<file path=xl/sharedStrings.xml><?xml version="1.0" encoding="utf-8"?>
<sst xmlns="http://schemas.openxmlformats.org/spreadsheetml/2006/main" count="240" uniqueCount="28">
  <si>
    <t>Southbound</t>
  </si>
  <si>
    <t>Northbound</t>
  </si>
  <si>
    <t>Month</t>
  </si>
  <si>
    <t>Year</t>
  </si>
  <si>
    <t>London Road btwn Cedar Gdns &amp; Leakhurst Court Rd</t>
  </si>
  <si>
    <t>Traffic</t>
  </si>
  <si>
    <t>2013-2016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</si>
  <si>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</si>
  <si>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</si>
  <si>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</si>
  <si>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</si>
  <si>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</si>
  <si>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</si>
  <si>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</si>
  <si>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</si>
  <si>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</si>
  <si>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</si>
  <si>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</si>
  <si>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</si>
  <si>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</si>
  <si>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</si>
  <si>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</si>
  <si>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</si>
  <si>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</si>
  <si>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</si>
  <si>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</si>
  <si>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</si>
  <si>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&amp; Southbound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</si>
</sst>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 b="1" i="0" baseline="0">
                <a:effectLst/>
              </a:rPr>
              <a:t>Yearly Average Daily Traffic (2013-2016)</a:t>
            </a:r>
            <a:endParaRPr lang="en-GB" sz="16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'509-Summed'!$F$8:$F$11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'509-Summed'!$G$8:$G$11</c:f>
              <c:numCache>
                <c:formatCode>0</c:formatCode>
                <c:ptCount val="4"/>
                <c:pt idx="0">
                  <c:v>22949.610958904108</c:v>
                </c:pt>
                <c:pt idx="1">
                  <c:v>23323.413698630138</c:v>
                </c:pt>
                <c:pt idx="2">
                  <c:v>23513.969863013699</c:v>
                </c:pt>
                <c:pt idx="3">
                  <c:v>23105.01092896175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70368"/>
        <c:axId val="104366080"/>
      </c:lineChart>
      <c:catAx>
        <c:axId val="10377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4366080"/>
        <c:crosses val="autoZero"/>
        <c:auto val="1"/>
        <c:lblAlgn val="ctr"/>
        <c:lblOffset val="100"/>
        <c:noMultiLvlLbl val="0"/>
      </c:catAx>
      <c:valAx>
        <c:axId val="104366080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3770368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</a:t>
            </a:r>
            <a:r>
              <a:rPr lang="en-GB" sz="1600" baseline="0"/>
              <a:t> Traffic (2013-2016)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marker>
            <c:symbol val="none"/>
          </c:marker>
          <c:cat>
            <c:strRef>
              <c:f>'509-Summed'!$F$18:$F$29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'509-Summed'!$G$18:$G$29</c:f>
              <c:numCache>
                <c:formatCode>0</c:formatCode>
                <c:ptCount val="12"/>
                <c:pt idx="0">
                  <c:v>22230.75</c:v>
                </c:pt>
                <c:pt idx="1">
                  <c:v>22143.5</c:v>
                </c:pt>
                <c:pt idx="2">
                  <c:v>22686.25</c:v>
                </c:pt>
                <c:pt idx="3">
                  <c:v>23867</c:v>
                </c:pt>
                <c:pt idx="4">
                  <c:v>23724.5</c:v>
                </c:pt>
                <c:pt idx="5">
                  <c:v>23637.75</c:v>
                </c:pt>
                <c:pt idx="6">
                  <c:v>24442</c:v>
                </c:pt>
                <c:pt idx="7">
                  <c:v>23622</c:v>
                </c:pt>
                <c:pt idx="8">
                  <c:v>23828.25</c:v>
                </c:pt>
                <c:pt idx="9">
                  <c:v>23380.25</c:v>
                </c:pt>
                <c:pt idx="10">
                  <c:v>23336.75</c:v>
                </c:pt>
                <c:pt idx="11">
                  <c:v>21730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29920"/>
        <c:axId val="104531456"/>
      </c:lineChart>
      <c:catAx>
        <c:axId val="104529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531456"/>
        <c:crosses val="autoZero"/>
        <c:auto val="1"/>
        <c:lblAlgn val="ctr"/>
        <c:lblOffset val="100"/>
        <c:noMultiLvlLbl val="0"/>
      </c:catAx>
      <c:valAx>
        <c:axId val="1045314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04529920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</xdr:row>
      <xdr:rowOff>80962</xdr:rowOff>
    </xdr:from>
    <xdr:to>
      <xdr:col>16</xdr:col>
      <xdr:colOff>447675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16</xdr:row>
      <xdr:rowOff>90487</xdr:rowOff>
    </xdr:from>
    <xdr:to>
      <xdr:col>16</xdr:col>
      <xdr:colOff>438150</xdr:colOff>
      <xdr:row>33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R21" sqref="R21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509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2013</v>
      </c>
      <c r="B8" t="s">
        <v>15</v>
      </c>
      <c r="C8" s="3">
        <f>IF(AND(ISNUMBER('C509-Southbound'!C8),ISNUMBER('C509-Northbound'!C8)),SUM('C509-Southbound'!C8,'C509-Northbound'!C8),"")</f>
        <v>21941</v>
      </c>
      <c r="F8">
        <v>2013</v>
      </c>
      <c r="G8" s="3">
        <f>SUM(31*C8,28*C9,31*C10,30*C11,31*C12,30*C13,31*C14,31*C15,30*C16,31*C17,30*C18,31*C19)/365</f>
        <v>22949.610958904108</v>
      </c>
    </row>
    <row r="9" spans="1:7" x14ac:dyDescent="0.25">
      <c r="A9" s="5"/>
      <c r="B9" t="s">
        <v>16</v>
      </c>
      <c r="C9" s="3">
        <f>IF(AND(ISNUMBER('C509-Southbound'!C9),ISNUMBER('C509-Northbound'!C9)),SUM('C509-Southbound'!C9,'C509-Northbound'!C9),"")</f>
        <v>19477</v>
      </c>
      <c r="F9">
        <v>2014</v>
      </c>
      <c r="G9" s="3">
        <f>SUM(31*C20,28*C21,31*C22,30*C23,31*C24,30*C25,31*C26,31*C27,30*C28,31*C29,30*C30,31*C31)/365</f>
        <v>23323.413698630138</v>
      </c>
    </row>
    <row r="10" spans="1:7" x14ac:dyDescent="0.25">
      <c r="A10" s="5"/>
      <c r="B10" t="s">
        <v>17</v>
      </c>
      <c r="C10" s="3">
        <f>IF(AND(ISNUMBER('C509-Southbound'!C10),ISNUMBER('C509-Northbound'!C10)),SUM('C509-Southbound'!C10,'C509-Northbound'!C10),"")</f>
        <v>20383</v>
      </c>
      <c r="F10">
        <v>2015</v>
      </c>
      <c r="G10" s="3">
        <f>SUM(31*C32,28*C33,31*C34,30*C35,31*C36,30*C37,31*C38,31*C39,30*C40,31*C41,30*C42,31*C43)/365</f>
        <v>23513.969863013699</v>
      </c>
    </row>
    <row r="11" spans="1:7" x14ac:dyDescent="0.25">
      <c r="A11" s="5"/>
      <c r="B11" t="s">
        <v>18</v>
      </c>
      <c r="C11" s="3">
        <f>IF(AND(ISNUMBER('C509-Southbound'!C11),ISNUMBER('C509-Northbound'!C11)),SUM('C509-Southbound'!C11,'C509-Northbound'!C11),"")</f>
        <v>23811</v>
      </c>
      <c r="F11">
        <v>2016</v>
      </c>
      <c r="G11" s="3">
        <f>SUM(31*C44,29*C45,31*C46,30*C47,31*C48,30*C49,31*C50,31*C51,30*C52,31*C53,30*C54,31*C55)/366</f>
        <v>23105.01092896175</v>
      </c>
    </row>
    <row r="12" spans="1:7" x14ac:dyDescent="0.25">
      <c r="A12" s="5"/>
      <c r="B12" t="s">
        <v>19</v>
      </c>
      <c r="C12" s="3">
        <f>IF(AND(ISNUMBER('C509-Southbound'!C12),ISNUMBER('C509-Northbound'!C12)),SUM('C509-Southbound'!C12,'C509-Northbound'!C12),"")</f>
        <v>23939</v>
      </c>
    </row>
    <row r="13" spans="1:7" x14ac:dyDescent="0.25">
      <c r="A13" s="5"/>
      <c r="B13" t="s">
        <v>20</v>
      </c>
      <c r="C13" s="3">
        <f>IF(AND(ISNUMBER('C509-Southbound'!C13),ISNUMBER('C509-Northbound'!C13)),SUM('C509-Southbound'!C13,'C509-Northbound'!C13),"")</f>
        <v>24596</v>
      </c>
    </row>
    <row r="14" spans="1:7" x14ac:dyDescent="0.25">
      <c r="A14" s="5"/>
      <c r="B14" t="s">
        <v>21</v>
      </c>
      <c r="C14" s="3">
        <f>IF(AND(ISNUMBER('C509-Southbound'!C14),ISNUMBER('C509-Northbound'!C14)),SUM('C509-Southbound'!C14,'C509-Northbound'!C14),"")</f>
        <v>25071</v>
      </c>
    </row>
    <row r="15" spans="1:7" x14ac:dyDescent="0.25">
      <c r="A15" s="5"/>
      <c r="B15" t="s">
        <v>22</v>
      </c>
      <c r="C15" s="3">
        <f>IF(AND(ISNUMBER('C509-Southbound'!C15),ISNUMBER('C509-Northbound'!C15)),SUM('C509-Southbound'!C15,'C509-Northbound'!C15),"")</f>
        <v>23622</v>
      </c>
    </row>
    <row r="16" spans="1:7" x14ac:dyDescent="0.25">
      <c r="A16" s="5"/>
      <c r="B16" t="s">
        <v>23</v>
      </c>
      <c r="C16" s="3">
        <f>IF(AND(ISNUMBER('C509-Southbound'!C16),ISNUMBER('C509-Northbound'!C16)),SUM('C509-Southbound'!C16,'C509-Northbound'!C16),"")</f>
        <v>23877</v>
      </c>
    </row>
    <row r="17" spans="1:7" x14ac:dyDescent="0.25">
      <c r="A17" s="5"/>
      <c r="B17" t="s">
        <v>24</v>
      </c>
      <c r="C17" s="3">
        <f>IF(AND(ISNUMBER('C509-Southbound'!C17),ISNUMBER('C509-Northbound'!C17)),SUM('C509-Southbound'!C17,'C509-Northbound'!C17),"")</f>
        <v>23550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IF(AND(ISNUMBER('C509-Southbound'!C18),ISNUMBER('C509-Northbound'!C18)),SUM('C509-Southbound'!C18,'C509-Northbound'!C18),"")</f>
        <v>23350</v>
      </c>
      <c r="F18" t="s">
        <v>15</v>
      </c>
      <c r="G18" s="3">
        <f t="shared" ref="G18:G29" si="0">AVERAGE(C8,C20,C32,C44)</f>
        <v>22230.75</v>
      </c>
    </row>
    <row r="19" spans="1:7" x14ac:dyDescent="0.25">
      <c r="A19" s="5"/>
      <c r="B19" t="s">
        <v>26</v>
      </c>
      <c r="C19" s="3">
        <f>IF(AND(ISNUMBER('C509-Southbound'!C19),ISNUMBER('C509-Northbound'!C19)),SUM('C509-Southbound'!C19,'C509-Northbound'!C19),"")</f>
        <v>21566</v>
      </c>
      <c r="F19" t="s">
        <v>16</v>
      </c>
      <c r="G19" s="3">
        <f t="shared" si="0"/>
        <v>22143.5</v>
      </c>
    </row>
    <row r="20" spans="1:7" x14ac:dyDescent="0.25">
      <c r="A20" s="5">
        <v>2014</v>
      </c>
      <c r="B20" t="s">
        <v>15</v>
      </c>
      <c r="C20" s="3">
        <f>IF(AND(ISNUMBER('C509-Southbound'!C20),ISNUMBER('C509-Northbound'!C20)),SUM('C509-Southbound'!C20,'C509-Northbound'!C20),"")</f>
        <v>21941</v>
      </c>
      <c r="F20" t="s">
        <v>17</v>
      </c>
      <c r="G20" s="3">
        <f t="shared" si="0"/>
        <v>22686.25</v>
      </c>
    </row>
    <row r="21" spans="1:7" x14ac:dyDescent="0.25">
      <c r="A21" s="5"/>
      <c r="B21" t="s">
        <v>16</v>
      </c>
      <c r="C21" s="3">
        <f>IF(AND(ISNUMBER('C509-Southbound'!C21),ISNUMBER('C509-Northbound'!C21)),SUM('C509-Southbound'!C21,'C509-Northbound'!C21),"")</f>
        <v>22992</v>
      </c>
      <c r="F21" t="s">
        <v>18</v>
      </c>
      <c r="G21" s="3">
        <f t="shared" si="0"/>
        <v>23867</v>
      </c>
    </row>
    <row r="22" spans="1:7" x14ac:dyDescent="0.25">
      <c r="A22" s="5"/>
      <c r="B22" t="s">
        <v>17</v>
      </c>
      <c r="C22" s="3">
        <f>IF(AND(ISNUMBER('C509-Southbound'!C22),ISNUMBER('C509-Northbound'!C22)),SUM('C509-Southbound'!C22,'C509-Northbound'!C22),"")</f>
        <v>23741</v>
      </c>
      <c r="F22" t="s">
        <v>19</v>
      </c>
      <c r="G22" s="3">
        <f t="shared" si="0"/>
        <v>23724.5</v>
      </c>
    </row>
    <row r="23" spans="1:7" x14ac:dyDescent="0.25">
      <c r="A23" s="5"/>
      <c r="B23" t="s">
        <v>18</v>
      </c>
      <c r="C23" s="3">
        <f>IF(AND(ISNUMBER('C509-Southbound'!C23),ISNUMBER('C509-Northbound'!C23)),SUM('C509-Southbound'!C23,'C509-Northbound'!C23),"")</f>
        <v>23713</v>
      </c>
      <c r="F23" t="s">
        <v>20</v>
      </c>
      <c r="G23" s="3">
        <f t="shared" si="0"/>
        <v>23637.75</v>
      </c>
    </row>
    <row r="24" spans="1:7" x14ac:dyDescent="0.25">
      <c r="A24" s="5"/>
      <c r="B24" t="s">
        <v>19</v>
      </c>
      <c r="C24" s="3">
        <f>IF(AND(ISNUMBER('C509-Southbound'!C24),ISNUMBER('C509-Northbound'!C24)),SUM('C509-Southbound'!C24,'C509-Northbound'!C24),"")</f>
        <v>23386</v>
      </c>
      <c r="F24" t="s">
        <v>21</v>
      </c>
      <c r="G24" s="3">
        <f t="shared" si="0"/>
        <v>24442</v>
      </c>
    </row>
    <row r="25" spans="1:7" x14ac:dyDescent="0.25">
      <c r="A25" s="5"/>
      <c r="B25" t="s">
        <v>20</v>
      </c>
      <c r="C25" s="3">
        <f>IF(AND(ISNUMBER('C509-Southbound'!C25),ISNUMBER('C509-Northbound'!C25)),SUM('C509-Southbound'!C25,'C509-Northbound'!C25),"")</f>
        <v>24124</v>
      </c>
      <c r="F25" t="s">
        <v>22</v>
      </c>
      <c r="G25" s="3">
        <f t="shared" si="0"/>
        <v>23622</v>
      </c>
    </row>
    <row r="26" spans="1:7" x14ac:dyDescent="0.25">
      <c r="A26" s="5"/>
      <c r="B26" t="s">
        <v>21</v>
      </c>
      <c r="C26" s="3">
        <f>IF(AND(ISNUMBER('C509-Southbound'!C26),ISNUMBER('C509-Northbound'!C26)),SUM('C509-Southbound'!C26,'C509-Northbound'!C26),"")</f>
        <v>24384</v>
      </c>
      <c r="F26" t="s">
        <v>23</v>
      </c>
      <c r="G26" s="3">
        <f t="shared" si="0"/>
        <v>23828.25</v>
      </c>
    </row>
    <row r="27" spans="1:7" x14ac:dyDescent="0.25">
      <c r="A27" s="5"/>
      <c r="B27" t="s">
        <v>22</v>
      </c>
      <c r="C27" s="3">
        <f>IF(AND(ISNUMBER('C509-Southbound'!C27),ISNUMBER('C509-Northbound'!C27)),SUM('C509-Southbound'!C27,'C509-Northbound'!C27),"")</f>
        <v>23622</v>
      </c>
      <c r="F27" t="s">
        <v>24</v>
      </c>
      <c r="G27" s="3">
        <f t="shared" si="0"/>
        <v>23380.25</v>
      </c>
    </row>
    <row r="28" spans="1:7" x14ac:dyDescent="0.25">
      <c r="A28" s="5"/>
      <c r="B28" t="s">
        <v>23</v>
      </c>
      <c r="C28" s="3">
        <f>IF(AND(ISNUMBER('C509-Southbound'!C28),ISNUMBER('C509-Northbound'!C28)),SUM('C509-Southbound'!C28,'C509-Northbound'!C28),"")</f>
        <v>23877</v>
      </c>
      <c r="F28" t="s">
        <v>25</v>
      </c>
      <c r="G28" s="3">
        <f t="shared" si="0"/>
        <v>23336.75</v>
      </c>
    </row>
    <row r="29" spans="1:7" x14ac:dyDescent="0.25">
      <c r="A29" s="5"/>
      <c r="B29" t="s">
        <v>24</v>
      </c>
      <c r="C29" s="3">
        <f>IF(AND(ISNUMBER('C509-Southbound'!C29),ISNUMBER('C509-Northbound'!C29)),SUM('C509-Southbound'!C29,'C509-Northbound'!C29),"")</f>
        <v>23210</v>
      </c>
      <c r="F29" t="s">
        <v>26</v>
      </c>
      <c r="G29" s="3">
        <f t="shared" si="0"/>
        <v>21730</v>
      </c>
    </row>
    <row r="30" spans="1:7" x14ac:dyDescent="0.25">
      <c r="A30" s="5"/>
      <c r="B30" t="s">
        <v>25</v>
      </c>
      <c r="C30" s="3">
        <f>IF(AND(ISNUMBER('C509-Southbound'!C30),ISNUMBER('C509-Northbound'!C30)),SUM('C509-Southbound'!C30,'C509-Northbound'!C30),"")</f>
        <v>23350</v>
      </c>
    </row>
    <row r="31" spans="1:7" x14ac:dyDescent="0.25">
      <c r="A31" s="5"/>
      <c r="B31" t="s">
        <v>26</v>
      </c>
      <c r="C31" s="3">
        <f>IF(AND(ISNUMBER('C509-Southbound'!C31),ISNUMBER('C509-Northbound'!C31)),SUM('C509-Southbound'!C31,'C509-Northbound'!C31),"")</f>
        <v>21566</v>
      </c>
    </row>
    <row r="32" spans="1:7" x14ac:dyDescent="0.25">
      <c r="A32" s="5">
        <v>2015</v>
      </c>
      <c r="B32" t="s">
        <v>15</v>
      </c>
      <c r="C32" s="3">
        <f>IF(AND(ISNUMBER('C509-Southbound'!C32),ISNUMBER('C509-Northbound'!C32)),SUM('C509-Southbound'!C32,'C509-Northbound'!C32),"")</f>
        <v>22793</v>
      </c>
    </row>
    <row r="33" spans="1:3" x14ac:dyDescent="0.25">
      <c r="A33" s="5"/>
      <c r="B33" t="s">
        <v>16</v>
      </c>
      <c r="C33" s="3">
        <f>IF(AND(ISNUMBER('C509-Southbound'!C33),ISNUMBER('C509-Northbound'!C33)),SUM('C509-Southbound'!C33,'C509-Northbound'!C33),"")</f>
        <v>23013</v>
      </c>
    </row>
    <row r="34" spans="1:3" x14ac:dyDescent="0.25">
      <c r="A34" s="5"/>
      <c r="B34" t="s">
        <v>17</v>
      </c>
      <c r="C34" s="3">
        <f>IF(AND(ISNUMBER('C509-Southbound'!C34),ISNUMBER('C509-Northbound'!C34)),SUM('C509-Southbound'!C34,'C509-Northbound'!C34),"")</f>
        <v>23669</v>
      </c>
    </row>
    <row r="35" spans="1:3" x14ac:dyDescent="0.25">
      <c r="A35" s="5"/>
      <c r="B35" t="s">
        <v>18</v>
      </c>
      <c r="C35" s="3">
        <f>IF(AND(ISNUMBER('C509-Southbound'!C35),ISNUMBER('C509-Northbound'!C35)),SUM('C509-Southbound'!C35,'C509-Northbound'!C35),"")</f>
        <v>24117</v>
      </c>
    </row>
    <row r="36" spans="1:3" x14ac:dyDescent="0.25">
      <c r="A36" s="5"/>
      <c r="B36" t="s">
        <v>19</v>
      </c>
      <c r="C36" s="3">
        <f>IF(AND(ISNUMBER('C509-Southbound'!C36),ISNUMBER('C509-Northbound'!C36)),SUM('C509-Southbound'!C36,'C509-Northbound'!C36),"")</f>
        <v>23694</v>
      </c>
    </row>
    <row r="37" spans="1:3" x14ac:dyDescent="0.25">
      <c r="A37" s="5"/>
      <c r="B37" t="s">
        <v>20</v>
      </c>
      <c r="C37" s="3">
        <f>IF(AND(ISNUMBER('C509-Southbound'!C37),ISNUMBER('C509-Northbound'!C37)),SUM('C509-Southbound'!C37,'C509-Northbound'!C37),"")</f>
        <v>24513</v>
      </c>
    </row>
    <row r="38" spans="1:3" x14ac:dyDescent="0.25">
      <c r="A38" s="5"/>
      <c r="B38" t="s">
        <v>21</v>
      </c>
      <c r="C38" s="3">
        <f>IF(AND(ISNUMBER('C509-Southbound'!C38),ISNUMBER('C509-Northbound'!C38)),SUM('C509-Southbound'!C38,'C509-Northbound'!C38),"")</f>
        <v>24574</v>
      </c>
    </row>
    <row r="39" spans="1:3" x14ac:dyDescent="0.25">
      <c r="A39" s="5"/>
      <c r="B39" t="s">
        <v>22</v>
      </c>
      <c r="C39" s="3">
        <f>IF(AND(ISNUMBER('C509-Southbound'!C39),ISNUMBER('C509-Northbound'!C39)),SUM('C509-Southbound'!C39,'C509-Northbound'!C39),"")</f>
        <v>23622</v>
      </c>
    </row>
    <row r="40" spans="1:3" x14ac:dyDescent="0.25">
      <c r="A40" s="5"/>
      <c r="B40" t="s">
        <v>23</v>
      </c>
      <c r="C40" s="3">
        <f>IF(AND(ISNUMBER('C509-Southbound'!C40),ISNUMBER('C509-Northbound'!C40)),SUM('C509-Southbound'!C40,'C509-Northbound'!C40),"")</f>
        <v>23877</v>
      </c>
    </row>
    <row r="41" spans="1:3" x14ac:dyDescent="0.25">
      <c r="A41" s="5"/>
      <c r="B41" t="s">
        <v>24</v>
      </c>
      <c r="C41" s="3">
        <f>IF(AND(ISNUMBER('C509-Southbound'!C41),ISNUMBER('C509-Northbound'!C41)),SUM('C509-Southbound'!C41,'C509-Northbound'!C41),"")</f>
        <v>23210</v>
      </c>
    </row>
    <row r="42" spans="1:3" x14ac:dyDescent="0.25">
      <c r="A42" s="5"/>
      <c r="B42" t="s">
        <v>25</v>
      </c>
      <c r="C42" s="3">
        <f>IF(AND(ISNUMBER('C509-Southbound'!C42),ISNUMBER('C509-Northbound'!C42)),SUM('C509-Southbound'!C42,'C509-Northbound'!C42),"")</f>
        <v>23404</v>
      </c>
    </row>
    <row r="43" spans="1:3" x14ac:dyDescent="0.25">
      <c r="A43" s="5"/>
      <c r="B43" t="s">
        <v>26</v>
      </c>
      <c r="C43" s="3">
        <f>IF(AND(ISNUMBER('C509-Southbound'!C43),ISNUMBER('C509-Northbound'!C43)),SUM('C509-Southbound'!C43,'C509-Northbound'!C43),"")</f>
        <v>21693</v>
      </c>
    </row>
    <row r="44" spans="1:3" x14ac:dyDescent="0.25">
      <c r="A44" s="5">
        <v>2016</v>
      </c>
      <c r="B44" t="s">
        <v>15</v>
      </c>
      <c r="C44" s="3">
        <f>IF(AND(ISNUMBER('C509-Southbound'!C44),ISNUMBER('C509-Northbound'!C44)),SUM('C509-Southbound'!C44,'C509-Northbound'!C44),"")</f>
        <v>22248</v>
      </c>
    </row>
    <row r="45" spans="1:3" x14ac:dyDescent="0.25">
      <c r="A45" s="5"/>
      <c r="B45" t="s">
        <v>16</v>
      </c>
      <c r="C45" s="3">
        <f>IF(AND(ISNUMBER('C509-Southbound'!C45),ISNUMBER('C509-Northbound'!C45)),SUM('C509-Southbound'!C45,'C509-Northbound'!C45),"")</f>
        <v>23092</v>
      </c>
    </row>
    <row r="46" spans="1:3" x14ac:dyDescent="0.25">
      <c r="A46" s="5"/>
      <c r="B46" t="s">
        <v>17</v>
      </c>
      <c r="C46" s="3">
        <f>IF(AND(ISNUMBER('C509-Southbound'!C46),ISNUMBER('C509-Northbound'!C46)),SUM('C509-Southbound'!C46,'C509-Northbound'!C46),"")</f>
        <v>22952</v>
      </c>
    </row>
    <row r="47" spans="1:3" x14ac:dyDescent="0.25">
      <c r="A47" s="5"/>
      <c r="B47" t="s">
        <v>18</v>
      </c>
      <c r="C47" s="3">
        <f>IF(AND(ISNUMBER('C509-Southbound'!C47),ISNUMBER('C509-Northbound'!C47)),SUM('C509-Southbound'!C47,'C509-Northbound'!C47),"")</f>
        <v>23827</v>
      </c>
    </row>
    <row r="48" spans="1:3" x14ac:dyDescent="0.25">
      <c r="A48" s="5"/>
      <c r="B48" t="s">
        <v>19</v>
      </c>
      <c r="C48" s="3">
        <f>IF(AND(ISNUMBER('C509-Southbound'!C48),ISNUMBER('C509-Northbound'!C48)),SUM('C509-Southbound'!C48,'C509-Northbound'!C48),"")</f>
        <v>23879</v>
      </c>
    </row>
    <row r="49" spans="1:3" x14ac:dyDescent="0.25">
      <c r="A49" s="5"/>
      <c r="B49" t="s">
        <v>20</v>
      </c>
      <c r="C49" s="3">
        <f>IF(AND(ISNUMBER('C509-Southbound'!C49),ISNUMBER('C509-Northbound'!C49)),SUM('C509-Southbound'!C49,'C509-Northbound'!C49),"")</f>
        <v>21318</v>
      </c>
    </row>
    <row r="50" spans="1:3" x14ac:dyDescent="0.25">
      <c r="A50" s="5"/>
      <c r="B50" t="s">
        <v>21</v>
      </c>
      <c r="C50" s="3">
        <f>IF(AND(ISNUMBER('C509-Southbound'!C50),ISNUMBER('C509-Northbound'!C50)),SUM('C509-Southbound'!C50,'C509-Northbound'!C50),"")</f>
        <v>23739</v>
      </c>
    </row>
    <row r="51" spans="1:3" x14ac:dyDescent="0.25">
      <c r="A51" s="5"/>
      <c r="B51" t="s">
        <v>22</v>
      </c>
      <c r="C51" s="3">
        <f>IF(AND(ISNUMBER('C509-Southbound'!C51),ISNUMBER('C509-Northbound'!C51)),SUM('C509-Southbound'!C51,'C509-Northbound'!C51),"")</f>
        <v>23622</v>
      </c>
    </row>
    <row r="52" spans="1:3" x14ac:dyDescent="0.25">
      <c r="A52" s="5"/>
      <c r="B52" t="s">
        <v>23</v>
      </c>
      <c r="C52" s="3">
        <f>IF(AND(ISNUMBER('C509-Southbound'!C52),ISNUMBER('C509-Northbound'!C52)),SUM('C509-Southbound'!C52,'C509-Northbound'!C52),"")</f>
        <v>23682</v>
      </c>
    </row>
    <row r="53" spans="1:3" x14ac:dyDescent="0.25">
      <c r="A53" s="5"/>
      <c r="B53" t="s">
        <v>24</v>
      </c>
      <c r="C53" s="3">
        <f>IF(AND(ISNUMBER('C509-Southbound'!C53),ISNUMBER('C509-Northbound'!C53)),SUM('C509-Southbound'!C53,'C509-Northbound'!C53),"")</f>
        <v>23551</v>
      </c>
    </row>
    <row r="54" spans="1:3" x14ac:dyDescent="0.25">
      <c r="A54" s="5"/>
      <c r="B54" t="s">
        <v>25</v>
      </c>
      <c r="C54" s="3">
        <f>IF(AND(ISNUMBER('C509-Southbound'!C54),ISNUMBER('C509-Northbound'!C54)),SUM('C509-Southbound'!C54,'C509-Northbound'!C54),"")</f>
        <v>23243</v>
      </c>
    </row>
    <row r="55" spans="1:3" x14ac:dyDescent="0.25">
      <c r="A55" s="5"/>
      <c r="B55" t="s">
        <v>26</v>
      </c>
      <c r="C55" s="3">
        <f>IF(AND(ISNUMBER('C509-Southbound'!C55),ISNUMBER('C509-Northbound'!C55)),SUM('C509-Southbound'!C55,'C509-Northbound'!C55),"")</f>
        <v>22095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509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2013</v>
      </c>
      <c r="B8" t="s">
        <v>15</v>
      </c>
      <c r="C8">
        <f>'Full Data'!D5</f>
        <v>10921</v>
      </c>
      <c r="F8">
        <v>2013</v>
      </c>
      <c r="G8" s="3">
        <f>SUM(31*C8,28*C9,31*C10,30*C11,31*C12,30*C13,31*C14,31*C15,30*C16,31*C17,30*C18,31*C19)/365</f>
        <v>11710.753424657534</v>
      </c>
    </row>
    <row r="9" spans="1:7" x14ac:dyDescent="0.25">
      <c r="A9" s="5"/>
      <c r="B9" t="s">
        <v>16</v>
      </c>
      <c r="C9">
        <f>'Full Data'!D6</f>
        <v>11085</v>
      </c>
      <c r="F9">
        <v>2014</v>
      </c>
      <c r="G9" s="3">
        <f>SUM(31*C20,28*C21,31*C22,30*C23,31*C24,30*C25,31*C26,31*C27,30*C28,31*C29,30*C30,31*C31)/365</f>
        <v>11740.717808219179</v>
      </c>
    </row>
    <row r="10" spans="1:7" x14ac:dyDescent="0.25">
      <c r="A10" s="5"/>
      <c r="B10" t="s">
        <v>17</v>
      </c>
      <c r="C10">
        <f>'Full Data'!D7</f>
        <v>11065</v>
      </c>
      <c r="F10">
        <v>2015</v>
      </c>
      <c r="G10" s="3">
        <f>SUM(31*C32,28*C33,31*C34,30*C35,31*C36,30*C37,31*C38,31*C39,30*C40,31*C41,30*C42,31*C43)/365</f>
        <v>11801.701369863014</v>
      </c>
    </row>
    <row r="11" spans="1:7" x14ac:dyDescent="0.25">
      <c r="A11" s="5"/>
      <c r="B11" t="s">
        <v>18</v>
      </c>
      <c r="C11">
        <f>'Full Data'!D8</f>
        <v>11925</v>
      </c>
      <c r="F11">
        <v>2016</v>
      </c>
      <c r="G11" s="3">
        <f>SUM(31*C44,29*C45,31*C46,30*C47,31*C48,30*C49,31*C50,31*C51,30*C52,31*C53,30*C54,31*C55)/366</f>
        <v>11691.314207650274</v>
      </c>
    </row>
    <row r="12" spans="1:7" x14ac:dyDescent="0.25">
      <c r="A12" s="5"/>
      <c r="B12" t="s">
        <v>19</v>
      </c>
      <c r="C12">
        <f>'Full Data'!D9</f>
        <v>11957</v>
      </c>
    </row>
    <row r="13" spans="1:7" x14ac:dyDescent="0.25">
      <c r="A13" s="5"/>
      <c r="B13" t="s">
        <v>20</v>
      </c>
      <c r="C13">
        <f>'Full Data'!D10</f>
        <v>12351</v>
      </c>
    </row>
    <row r="14" spans="1:7" x14ac:dyDescent="0.25">
      <c r="A14" s="5"/>
      <c r="B14" t="s">
        <v>21</v>
      </c>
      <c r="C14">
        <f>'Full Data'!D11</f>
        <v>12709</v>
      </c>
    </row>
    <row r="15" spans="1:7" x14ac:dyDescent="0.25">
      <c r="A15" s="5"/>
      <c r="B15" t="s">
        <v>22</v>
      </c>
      <c r="C15">
        <f>'Full Data'!D12</f>
        <v>11971</v>
      </c>
    </row>
    <row r="16" spans="1:7" x14ac:dyDescent="0.25">
      <c r="A16" s="5"/>
      <c r="B16" t="s">
        <v>23</v>
      </c>
      <c r="C16">
        <f>'Full Data'!D13</f>
        <v>12084</v>
      </c>
    </row>
    <row r="17" spans="1:7" x14ac:dyDescent="0.25">
      <c r="A17" s="5"/>
      <c r="B17" t="s">
        <v>24</v>
      </c>
      <c r="C17">
        <f>'Full Data'!D14</f>
        <v>11935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Data'!D15</f>
        <v>11677</v>
      </c>
      <c r="F18" t="s">
        <v>15</v>
      </c>
      <c r="G18" s="3">
        <f t="shared" ref="G18:G29" si="0">AVERAGE(C8,C20,C32,C44)</f>
        <v>11057.75</v>
      </c>
    </row>
    <row r="19" spans="1:7" x14ac:dyDescent="0.25">
      <c r="A19" s="5"/>
      <c r="B19" t="s">
        <v>26</v>
      </c>
      <c r="C19">
        <f>'Full Data'!D16</f>
        <v>10827</v>
      </c>
      <c r="F19" t="s">
        <v>16</v>
      </c>
      <c r="G19" s="3">
        <f t="shared" si="0"/>
        <v>11453.25</v>
      </c>
    </row>
    <row r="20" spans="1:7" x14ac:dyDescent="0.25">
      <c r="A20" s="5">
        <v>2014</v>
      </c>
      <c r="B20" t="s">
        <v>15</v>
      </c>
      <c r="C20">
        <f>'Full Data'!D17</f>
        <v>10921</v>
      </c>
      <c r="F20" t="s">
        <v>17</v>
      </c>
      <c r="G20" s="3">
        <f t="shared" si="0"/>
        <v>11581</v>
      </c>
    </row>
    <row r="21" spans="1:7" x14ac:dyDescent="0.25">
      <c r="A21" s="5"/>
      <c r="B21" t="s">
        <v>16</v>
      </c>
      <c r="C21">
        <f>'Full Data'!D18</f>
        <v>11654</v>
      </c>
      <c r="F21" t="s">
        <v>18</v>
      </c>
      <c r="G21" s="3">
        <f t="shared" si="0"/>
        <v>11958</v>
      </c>
    </row>
    <row r="22" spans="1:7" x14ac:dyDescent="0.25">
      <c r="A22" s="5"/>
      <c r="B22" t="s">
        <v>17</v>
      </c>
      <c r="C22">
        <f>'Full Data'!D19</f>
        <v>11976</v>
      </c>
      <c r="F22" t="s">
        <v>19</v>
      </c>
      <c r="G22" s="3">
        <f t="shared" si="0"/>
        <v>11921.75</v>
      </c>
    </row>
    <row r="23" spans="1:7" x14ac:dyDescent="0.25">
      <c r="A23" s="5"/>
      <c r="B23" t="s">
        <v>18</v>
      </c>
      <c r="C23">
        <f>'Full Data'!D20</f>
        <v>11887</v>
      </c>
      <c r="F23" t="s">
        <v>20</v>
      </c>
      <c r="G23" s="3">
        <f t="shared" si="0"/>
        <v>11978.25</v>
      </c>
    </row>
    <row r="24" spans="1:7" x14ac:dyDescent="0.25">
      <c r="A24" s="5"/>
      <c r="B24" t="s">
        <v>19</v>
      </c>
      <c r="C24">
        <f>'Full Data'!D21</f>
        <v>11778</v>
      </c>
      <c r="F24" t="s">
        <v>21</v>
      </c>
      <c r="G24" s="3">
        <f t="shared" si="0"/>
        <v>12402.75</v>
      </c>
    </row>
    <row r="25" spans="1:7" x14ac:dyDescent="0.25">
      <c r="A25" s="5"/>
      <c r="B25" t="s">
        <v>20</v>
      </c>
      <c r="C25">
        <f>'Full Data'!D22</f>
        <v>12176</v>
      </c>
      <c r="F25" t="s">
        <v>22</v>
      </c>
      <c r="G25" s="3">
        <f t="shared" si="0"/>
        <v>11971</v>
      </c>
    </row>
    <row r="26" spans="1:7" x14ac:dyDescent="0.25">
      <c r="A26" s="5"/>
      <c r="B26" t="s">
        <v>21</v>
      </c>
      <c r="C26">
        <f>'Full Data'!D23</f>
        <v>12303</v>
      </c>
      <c r="F26" t="s">
        <v>23</v>
      </c>
      <c r="G26" s="3">
        <f t="shared" si="0"/>
        <v>12061</v>
      </c>
    </row>
    <row r="27" spans="1:7" x14ac:dyDescent="0.25">
      <c r="A27" s="5"/>
      <c r="B27" t="s">
        <v>22</v>
      </c>
      <c r="C27">
        <f>'Full Data'!D24</f>
        <v>11971</v>
      </c>
      <c r="F27" t="s">
        <v>24</v>
      </c>
      <c r="G27" s="3">
        <f t="shared" si="0"/>
        <v>11807.75</v>
      </c>
    </row>
    <row r="28" spans="1:7" x14ac:dyDescent="0.25">
      <c r="A28" s="5"/>
      <c r="B28" t="s">
        <v>23</v>
      </c>
      <c r="C28">
        <f>'Full Data'!D25</f>
        <v>12084</v>
      </c>
      <c r="F28" t="s">
        <v>25</v>
      </c>
      <c r="G28" s="3">
        <f t="shared" si="0"/>
        <v>11718.75</v>
      </c>
    </row>
    <row r="29" spans="1:7" x14ac:dyDescent="0.25">
      <c r="A29" s="5"/>
      <c r="B29" t="s">
        <v>24</v>
      </c>
      <c r="C29">
        <f>'Full Data'!D26</f>
        <v>11654</v>
      </c>
      <c r="F29" t="s">
        <v>26</v>
      </c>
      <c r="G29" s="3">
        <f t="shared" si="0"/>
        <v>10920.5</v>
      </c>
    </row>
    <row r="30" spans="1:7" x14ac:dyDescent="0.25">
      <c r="A30" s="5"/>
      <c r="B30" t="s">
        <v>25</v>
      </c>
      <c r="C30">
        <f>'Full Data'!D27</f>
        <v>11677</v>
      </c>
    </row>
    <row r="31" spans="1:7" x14ac:dyDescent="0.25">
      <c r="A31" s="5"/>
      <c r="B31" t="s">
        <v>26</v>
      </c>
      <c r="C31">
        <f>'Full Data'!D28</f>
        <v>10827</v>
      </c>
    </row>
    <row r="32" spans="1:7" x14ac:dyDescent="0.25">
      <c r="A32" s="5">
        <v>2015</v>
      </c>
      <c r="B32" t="s">
        <v>15</v>
      </c>
      <c r="C32">
        <f>'Full Data'!D29</f>
        <v>11291</v>
      </c>
    </row>
    <row r="33" spans="1:3" x14ac:dyDescent="0.25">
      <c r="A33" s="5"/>
      <c r="B33" t="s">
        <v>16</v>
      </c>
      <c r="C33">
        <f>'Full Data'!D30</f>
        <v>11479</v>
      </c>
    </row>
    <row r="34" spans="1:3" x14ac:dyDescent="0.25">
      <c r="A34" s="5"/>
      <c r="B34" t="s">
        <v>17</v>
      </c>
      <c r="C34">
        <f>'Full Data'!D31</f>
        <v>11754</v>
      </c>
    </row>
    <row r="35" spans="1:3" x14ac:dyDescent="0.25">
      <c r="A35" s="5"/>
      <c r="B35" t="s">
        <v>18</v>
      </c>
      <c r="C35">
        <f>'Full Data'!D32</f>
        <v>11983</v>
      </c>
    </row>
    <row r="36" spans="1:3" x14ac:dyDescent="0.25">
      <c r="A36" s="5"/>
      <c r="B36" t="s">
        <v>19</v>
      </c>
      <c r="C36">
        <f>'Full Data'!D33</f>
        <v>11915</v>
      </c>
    </row>
    <row r="37" spans="1:3" x14ac:dyDescent="0.25">
      <c r="A37" s="5"/>
      <c r="B37" t="s">
        <v>20</v>
      </c>
      <c r="C37">
        <f>'Full Data'!D34</f>
        <v>12396</v>
      </c>
    </row>
    <row r="38" spans="1:3" x14ac:dyDescent="0.25">
      <c r="A38" s="5"/>
      <c r="B38" t="s">
        <v>21</v>
      </c>
      <c r="C38">
        <f>'Full Data'!D35</f>
        <v>12421</v>
      </c>
    </row>
    <row r="39" spans="1:3" x14ac:dyDescent="0.25">
      <c r="A39" s="5"/>
      <c r="B39" t="s">
        <v>22</v>
      </c>
      <c r="C39">
        <f>'Full Data'!D36</f>
        <v>11971</v>
      </c>
    </row>
    <row r="40" spans="1:3" x14ac:dyDescent="0.25">
      <c r="A40" s="5"/>
      <c r="B40" t="s">
        <v>23</v>
      </c>
      <c r="C40">
        <f>'Full Data'!D37</f>
        <v>12084</v>
      </c>
    </row>
    <row r="41" spans="1:3" x14ac:dyDescent="0.25">
      <c r="A41" s="5"/>
      <c r="B41" t="s">
        <v>24</v>
      </c>
      <c r="C41">
        <f>'Full Data'!D38</f>
        <v>11654</v>
      </c>
    </row>
    <row r="42" spans="1:3" x14ac:dyDescent="0.25">
      <c r="A42" s="5"/>
      <c r="B42" t="s">
        <v>25</v>
      </c>
      <c r="C42">
        <f>'Full Data'!D39</f>
        <v>11792</v>
      </c>
    </row>
    <row r="43" spans="1:3" x14ac:dyDescent="0.25">
      <c r="A43" s="5"/>
      <c r="B43" t="s">
        <v>26</v>
      </c>
      <c r="C43">
        <f>'Full Data'!D40</f>
        <v>10883</v>
      </c>
    </row>
    <row r="44" spans="1:3" x14ac:dyDescent="0.25">
      <c r="A44" s="5">
        <v>2016</v>
      </c>
      <c r="B44" t="s">
        <v>15</v>
      </c>
      <c r="C44">
        <f>'Full Data'!D41</f>
        <v>11098</v>
      </c>
    </row>
    <row r="45" spans="1:3" x14ac:dyDescent="0.25">
      <c r="A45" s="5"/>
      <c r="B45" t="s">
        <v>16</v>
      </c>
      <c r="C45">
        <f>'Full Data'!D42</f>
        <v>11595</v>
      </c>
    </row>
    <row r="46" spans="1:3" x14ac:dyDescent="0.25">
      <c r="A46" s="5"/>
      <c r="B46" t="s">
        <v>17</v>
      </c>
      <c r="C46">
        <f>'Full Data'!D43</f>
        <v>11529</v>
      </c>
    </row>
    <row r="47" spans="1:3" x14ac:dyDescent="0.25">
      <c r="A47" s="5"/>
      <c r="B47" t="s">
        <v>18</v>
      </c>
      <c r="C47">
        <f>'Full Data'!D44</f>
        <v>12037</v>
      </c>
    </row>
    <row r="48" spans="1:3" x14ac:dyDescent="0.25">
      <c r="A48" s="5"/>
      <c r="B48" t="s">
        <v>19</v>
      </c>
      <c r="C48">
        <f>'Full Data'!D45</f>
        <v>12037</v>
      </c>
    </row>
    <row r="49" spans="1:3" x14ac:dyDescent="0.25">
      <c r="A49" s="5"/>
      <c r="B49" t="s">
        <v>20</v>
      </c>
      <c r="C49">
        <f>'Full Data'!D46</f>
        <v>10990</v>
      </c>
    </row>
    <row r="50" spans="1:3" x14ac:dyDescent="0.25">
      <c r="A50" s="5"/>
      <c r="B50" t="s">
        <v>21</v>
      </c>
      <c r="C50">
        <f>'Full Data'!D47</f>
        <v>12178</v>
      </c>
    </row>
    <row r="51" spans="1:3" x14ac:dyDescent="0.25">
      <c r="A51" s="5"/>
      <c r="B51" t="s">
        <v>22</v>
      </c>
      <c r="C51">
        <f>'Full Data'!D48</f>
        <v>11971</v>
      </c>
    </row>
    <row r="52" spans="1:3" x14ac:dyDescent="0.25">
      <c r="A52" s="5"/>
      <c r="B52" t="s">
        <v>23</v>
      </c>
      <c r="C52">
        <f>'Full Data'!D49</f>
        <v>11992</v>
      </c>
    </row>
    <row r="53" spans="1:3" x14ac:dyDescent="0.25">
      <c r="A53" s="5"/>
      <c r="B53" t="s">
        <v>24</v>
      </c>
      <c r="C53">
        <f>'Full Data'!D50</f>
        <v>11988</v>
      </c>
    </row>
    <row r="54" spans="1:3" x14ac:dyDescent="0.25">
      <c r="A54" s="5"/>
      <c r="B54" t="s">
        <v>25</v>
      </c>
      <c r="C54">
        <f>'Full Data'!D51</f>
        <v>11729</v>
      </c>
    </row>
    <row r="55" spans="1:3" x14ac:dyDescent="0.25">
      <c r="A55" s="5"/>
      <c r="B55" t="s">
        <v>26</v>
      </c>
      <c r="C55">
        <f>'Full Data'!D52</f>
        <v>11145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509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2013</v>
      </c>
      <c r="B8" t="s">
        <v>15</v>
      </c>
      <c r="C8">
        <f>'Full Data'!C5</f>
        <v>11020</v>
      </c>
      <c r="F8">
        <v>2013</v>
      </c>
      <c r="G8" s="3">
        <f>SUM(31*C8,28*C9,31*C10,30*C11,31*C12,30*C13,31*C14,31*C15,30*C16,31*C17,30*C18,31*C19)/365</f>
        <v>11238.857534246576</v>
      </c>
    </row>
    <row r="9" spans="1:7" x14ac:dyDescent="0.25">
      <c r="A9" s="5"/>
      <c r="B9" t="s">
        <v>16</v>
      </c>
      <c r="C9">
        <f>'Full Data'!C6</f>
        <v>8392</v>
      </c>
      <c r="F9">
        <v>2014</v>
      </c>
      <c r="G9" s="3">
        <f>SUM(31*C20,28*C21,31*C22,30*C23,31*C24,30*C25,31*C26,31*C27,30*C28,31*C29,30*C30,31*C31)/365</f>
        <v>11582.69589041096</v>
      </c>
    </row>
    <row r="10" spans="1:7" x14ac:dyDescent="0.25">
      <c r="A10" s="5"/>
      <c r="B10" t="s">
        <v>17</v>
      </c>
      <c r="C10">
        <f>'Full Data'!C7</f>
        <v>9318</v>
      </c>
      <c r="F10">
        <v>2015</v>
      </c>
      <c r="G10" s="3">
        <f>SUM(31*C32,28*C33,31*C34,30*C35,31*C36,30*C37,31*C38,31*C39,30*C40,31*C41,30*C42,31*C43)/365</f>
        <v>11712.268493150685</v>
      </c>
    </row>
    <row r="11" spans="1:7" x14ac:dyDescent="0.25">
      <c r="A11" s="5"/>
      <c r="B11" t="s">
        <v>18</v>
      </c>
      <c r="C11">
        <f>'Full Data'!C8</f>
        <v>11886</v>
      </c>
      <c r="F11">
        <v>2016</v>
      </c>
      <c r="G11" s="3">
        <f>SUM(31*C44,29*C45,31*C46,30*C47,31*C48,30*C49,31*C50,31*C51,30*C52,31*C53,30*C54,31*C55)/366</f>
        <v>11413.696721311475</v>
      </c>
    </row>
    <row r="12" spans="1:7" x14ac:dyDescent="0.25">
      <c r="A12" s="5"/>
      <c r="B12" t="s">
        <v>19</v>
      </c>
      <c r="C12">
        <f>'Full Data'!C9</f>
        <v>11982</v>
      </c>
    </row>
    <row r="13" spans="1:7" x14ac:dyDescent="0.25">
      <c r="A13" s="5"/>
      <c r="B13" t="s">
        <v>20</v>
      </c>
      <c r="C13">
        <f>'Full Data'!C10</f>
        <v>12245</v>
      </c>
    </row>
    <row r="14" spans="1:7" x14ac:dyDescent="0.25">
      <c r="A14" s="5"/>
      <c r="B14" t="s">
        <v>21</v>
      </c>
      <c r="C14">
        <f>'Full Data'!C11</f>
        <v>12362</v>
      </c>
    </row>
    <row r="15" spans="1:7" x14ac:dyDescent="0.25">
      <c r="A15" s="5"/>
      <c r="B15" t="s">
        <v>22</v>
      </c>
      <c r="C15">
        <f>'Full Data'!C12</f>
        <v>11651</v>
      </c>
    </row>
    <row r="16" spans="1:7" x14ac:dyDescent="0.25">
      <c r="A16" s="5"/>
      <c r="B16" t="s">
        <v>23</v>
      </c>
      <c r="C16">
        <f>'Full Data'!C13</f>
        <v>11793</v>
      </c>
    </row>
    <row r="17" spans="1:7" x14ac:dyDescent="0.25">
      <c r="A17" s="5"/>
      <c r="B17" t="s">
        <v>24</v>
      </c>
      <c r="C17">
        <f>'Full Data'!C14</f>
        <v>11615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Data'!C15</f>
        <v>11673</v>
      </c>
      <c r="F18" t="s">
        <v>15</v>
      </c>
      <c r="G18" s="3">
        <f t="shared" ref="G18:G29" si="0">AVERAGE(C8,C20,C32,C44)</f>
        <v>11173</v>
      </c>
    </row>
    <row r="19" spans="1:7" x14ac:dyDescent="0.25">
      <c r="A19" s="5"/>
      <c r="B19" t="s">
        <v>26</v>
      </c>
      <c r="C19">
        <f>'Full Data'!C16</f>
        <v>10739</v>
      </c>
      <c r="F19" t="s">
        <v>16</v>
      </c>
      <c r="G19" s="3">
        <f t="shared" si="0"/>
        <v>10690.25</v>
      </c>
    </row>
    <row r="20" spans="1:7" x14ac:dyDescent="0.25">
      <c r="A20" s="5">
        <v>2014</v>
      </c>
      <c r="B20" t="s">
        <v>15</v>
      </c>
      <c r="C20">
        <f>'Full Data'!C17</f>
        <v>11020</v>
      </c>
      <c r="F20" t="s">
        <v>17</v>
      </c>
      <c r="G20" s="3">
        <f t="shared" si="0"/>
        <v>11105.25</v>
      </c>
    </row>
    <row r="21" spans="1:7" x14ac:dyDescent="0.25">
      <c r="A21" s="5"/>
      <c r="B21" t="s">
        <v>16</v>
      </c>
      <c r="C21">
        <f>'Full Data'!C18</f>
        <v>11338</v>
      </c>
      <c r="F21" t="s">
        <v>18</v>
      </c>
      <c r="G21" s="3">
        <f t="shared" si="0"/>
        <v>11909</v>
      </c>
    </row>
    <row r="22" spans="1:7" x14ac:dyDescent="0.25">
      <c r="A22" s="5"/>
      <c r="B22" t="s">
        <v>17</v>
      </c>
      <c r="C22">
        <f>'Full Data'!C19</f>
        <v>11765</v>
      </c>
      <c r="F22" t="s">
        <v>19</v>
      </c>
      <c r="G22" s="3">
        <f t="shared" si="0"/>
        <v>11802.75</v>
      </c>
    </row>
    <row r="23" spans="1:7" x14ac:dyDescent="0.25">
      <c r="A23" s="5"/>
      <c r="B23" t="s">
        <v>18</v>
      </c>
      <c r="C23">
        <f>'Full Data'!C20</f>
        <v>11826</v>
      </c>
      <c r="F23" t="s">
        <v>20</v>
      </c>
      <c r="G23" s="3">
        <f t="shared" si="0"/>
        <v>11659.5</v>
      </c>
    </row>
    <row r="24" spans="1:7" x14ac:dyDescent="0.25">
      <c r="A24" s="5"/>
      <c r="B24" t="s">
        <v>19</v>
      </c>
      <c r="C24">
        <f>'Full Data'!C21</f>
        <v>11608</v>
      </c>
      <c r="F24" t="s">
        <v>21</v>
      </c>
      <c r="G24" s="3">
        <f t="shared" si="0"/>
        <v>12039.25</v>
      </c>
    </row>
    <row r="25" spans="1:7" x14ac:dyDescent="0.25">
      <c r="A25" s="5"/>
      <c r="B25" t="s">
        <v>20</v>
      </c>
      <c r="C25">
        <f>'Full Data'!C22</f>
        <v>11948</v>
      </c>
      <c r="F25" t="s">
        <v>22</v>
      </c>
      <c r="G25" s="3">
        <f t="shared" si="0"/>
        <v>11651</v>
      </c>
    </row>
    <row r="26" spans="1:7" x14ac:dyDescent="0.25">
      <c r="A26" s="5"/>
      <c r="B26" t="s">
        <v>21</v>
      </c>
      <c r="C26">
        <f>'Full Data'!C23</f>
        <v>12081</v>
      </c>
      <c r="F26" t="s">
        <v>23</v>
      </c>
      <c r="G26" s="3">
        <f t="shared" si="0"/>
        <v>11767.25</v>
      </c>
    </row>
    <row r="27" spans="1:7" x14ac:dyDescent="0.25">
      <c r="A27" s="5"/>
      <c r="B27" t="s">
        <v>22</v>
      </c>
      <c r="C27">
        <f>'Full Data'!C24</f>
        <v>11651</v>
      </c>
      <c r="F27" t="s">
        <v>24</v>
      </c>
      <c r="G27" s="3">
        <f t="shared" si="0"/>
        <v>11572.5</v>
      </c>
    </row>
    <row r="28" spans="1:7" x14ac:dyDescent="0.25">
      <c r="A28" s="5"/>
      <c r="B28" t="s">
        <v>23</v>
      </c>
      <c r="C28">
        <f>'Full Data'!C25</f>
        <v>11793</v>
      </c>
      <c r="F28" t="s">
        <v>25</v>
      </c>
      <c r="G28" s="3">
        <f t="shared" si="0"/>
        <v>11618</v>
      </c>
    </row>
    <row r="29" spans="1:7" x14ac:dyDescent="0.25">
      <c r="A29" s="5"/>
      <c r="B29" t="s">
        <v>24</v>
      </c>
      <c r="C29">
        <f>'Full Data'!C26</f>
        <v>11556</v>
      </c>
      <c r="F29" t="s">
        <v>26</v>
      </c>
      <c r="G29" s="3">
        <f t="shared" si="0"/>
        <v>10809.5</v>
      </c>
    </row>
    <row r="30" spans="1:7" x14ac:dyDescent="0.25">
      <c r="A30" s="5"/>
      <c r="B30" t="s">
        <v>25</v>
      </c>
      <c r="C30">
        <f>'Full Data'!C27</f>
        <v>11673</v>
      </c>
    </row>
    <row r="31" spans="1:7" x14ac:dyDescent="0.25">
      <c r="A31" s="5"/>
      <c r="B31" t="s">
        <v>26</v>
      </c>
      <c r="C31">
        <f>'Full Data'!C28</f>
        <v>10739</v>
      </c>
    </row>
    <row r="32" spans="1:7" x14ac:dyDescent="0.25">
      <c r="A32" s="5">
        <v>2015</v>
      </c>
      <c r="B32" t="s">
        <v>15</v>
      </c>
      <c r="C32">
        <f>'Full Data'!C29</f>
        <v>11502</v>
      </c>
    </row>
    <row r="33" spans="1:3" x14ac:dyDescent="0.25">
      <c r="A33" s="5"/>
      <c r="B33" t="s">
        <v>16</v>
      </c>
      <c r="C33">
        <f>'Full Data'!C30</f>
        <v>11534</v>
      </c>
    </row>
    <row r="34" spans="1:3" x14ac:dyDescent="0.25">
      <c r="A34" s="5"/>
      <c r="B34" t="s">
        <v>17</v>
      </c>
      <c r="C34">
        <f>'Full Data'!C31</f>
        <v>11915</v>
      </c>
    </row>
    <row r="35" spans="1:3" x14ac:dyDescent="0.25">
      <c r="A35" s="5"/>
      <c r="B35" t="s">
        <v>18</v>
      </c>
      <c r="C35">
        <f>'Full Data'!C32</f>
        <v>12134</v>
      </c>
    </row>
    <row r="36" spans="1:3" x14ac:dyDescent="0.25">
      <c r="A36" s="5"/>
      <c r="B36" t="s">
        <v>19</v>
      </c>
      <c r="C36">
        <f>'Full Data'!C33</f>
        <v>11779</v>
      </c>
    </row>
    <row r="37" spans="1:3" x14ac:dyDescent="0.25">
      <c r="A37" s="5"/>
      <c r="B37" t="s">
        <v>20</v>
      </c>
      <c r="C37">
        <f>'Full Data'!C34</f>
        <v>12117</v>
      </c>
    </row>
    <row r="38" spans="1:3" x14ac:dyDescent="0.25">
      <c r="A38" s="5"/>
      <c r="B38" t="s">
        <v>21</v>
      </c>
      <c r="C38">
        <f>'Full Data'!C35</f>
        <v>12153</v>
      </c>
    </row>
    <row r="39" spans="1:3" x14ac:dyDescent="0.25">
      <c r="A39" s="5"/>
      <c r="B39" t="s">
        <v>22</v>
      </c>
      <c r="C39">
        <f>'Full Data'!C36</f>
        <v>11651</v>
      </c>
    </row>
    <row r="40" spans="1:3" x14ac:dyDescent="0.25">
      <c r="A40" s="5"/>
      <c r="B40" t="s">
        <v>23</v>
      </c>
      <c r="C40">
        <f>'Full Data'!C37</f>
        <v>11793</v>
      </c>
    </row>
    <row r="41" spans="1:3" x14ac:dyDescent="0.25">
      <c r="A41" s="5"/>
      <c r="B41" t="s">
        <v>24</v>
      </c>
      <c r="C41">
        <f>'Full Data'!C38</f>
        <v>11556</v>
      </c>
    </row>
    <row r="42" spans="1:3" x14ac:dyDescent="0.25">
      <c r="A42" s="5"/>
      <c r="B42" t="s">
        <v>25</v>
      </c>
      <c r="C42">
        <f>'Full Data'!C39</f>
        <v>11612</v>
      </c>
    </row>
    <row r="43" spans="1:3" x14ac:dyDescent="0.25">
      <c r="A43" s="5"/>
      <c r="B43" t="s">
        <v>26</v>
      </c>
      <c r="C43">
        <f>'Full Data'!C40</f>
        <v>10810</v>
      </c>
    </row>
    <row r="44" spans="1:3" x14ac:dyDescent="0.25">
      <c r="A44" s="5">
        <v>2016</v>
      </c>
      <c r="B44" t="s">
        <v>15</v>
      </c>
      <c r="C44">
        <f>'Full Data'!C41</f>
        <v>11150</v>
      </c>
    </row>
    <row r="45" spans="1:3" x14ac:dyDescent="0.25">
      <c r="A45" s="5"/>
      <c r="B45" t="s">
        <v>16</v>
      </c>
      <c r="C45">
        <f>'Full Data'!C42</f>
        <v>11497</v>
      </c>
    </row>
    <row r="46" spans="1:3" x14ac:dyDescent="0.25">
      <c r="A46" s="5"/>
      <c r="B46" t="s">
        <v>17</v>
      </c>
      <c r="C46">
        <f>'Full Data'!C43</f>
        <v>11423</v>
      </c>
    </row>
    <row r="47" spans="1:3" x14ac:dyDescent="0.25">
      <c r="A47" s="5"/>
      <c r="B47" t="s">
        <v>18</v>
      </c>
      <c r="C47">
        <f>'Full Data'!C44</f>
        <v>11790</v>
      </c>
    </row>
    <row r="48" spans="1:3" x14ac:dyDescent="0.25">
      <c r="A48" s="5"/>
      <c r="B48" t="s">
        <v>19</v>
      </c>
      <c r="C48">
        <f>'Full Data'!C45</f>
        <v>11842</v>
      </c>
    </row>
    <row r="49" spans="1:3" x14ac:dyDescent="0.25">
      <c r="A49" s="5"/>
      <c r="B49" t="s">
        <v>20</v>
      </c>
      <c r="C49">
        <f>'Full Data'!C46</f>
        <v>10328</v>
      </c>
    </row>
    <row r="50" spans="1:3" x14ac:dyDescent="0.25">
      <c r="A50" s="5"/>
      <c r="B50" t="s">
        <v>21</v>
      </c>
      <c r="C50">
        <f>'Full Data'!C47</f>
        <v>11561</v>
      </c>
    </row>
    <row r="51" spans="1:3" x14ac:dyDescent="0.25">
      <c r="A51" s="5"/>
      <c r="B51" t="s">
        <v>22</v>
      </c>
      <c r="C51">
        <f>'Full Data'!C48</f>
        <v>11651</v>
      </c>
    </row>
    <row r="52" spans="1:3" x14ac:dyDescent="0.25">
      <c r="A52" s="5"/>
      <c r="B52" t="s">
        <v>23</v>
      </c>
      <c r="C52">
        <f>'Full Data'!C49</f>
        <v>11690</v>
      </c>
    </row>
    <row r="53" spans="1:3" x14ac:dyDescent="0.25">
      <c r="A53" s="5"/>
      <c r="B53" t="s">
        <v>24</v>
      </c>
      <c r="C53">
        <f>'Full Data'!C50</f>
        <v>11563</v>
      </c>
    </row>
    <row r="54" spans="1:3" x14ac:dyDescent="0.25">
      <c r="A54" s="5"/>
      <c r="B54" t="s">
        <v>25</v>
      </c>
      <c r="C54">
        <f>'Full Data'!C51</f>
        <v>11514</v>
      </c>
    </row>
    <row r="55" spans="1:3" x14ac:dyDescent="0.25">
      <c r="A55" s="5"/>
      <c r="B55" t="s">
        <v>26</v>
      </c>
      <c r="C55">
        <f>'Full Data'!C52</f>
        <v>10950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C12" sqref="C12:D13"/>
    </sheetView>
  </sheetViews>
  <sheetFormatPr defaultRowHeight="12.75" x14ac:dyDescent="0.2"/>
  <cols>
    <col min="1" max="16384" width="9.140625" style="1"/>
  </cols>
  <sheetData>
    <row r="1" spans="1:4" x14ac:dyDescent="0.2">
      <c r="C1" s="1">
        <v>509</v>
      </c>
      <c r="D1" s="1">
        <v>509</v>
      </c>
    </row>
    <row r="2" spans="1:4" x14ac:dyDescent="0.2">
      <c r="C2" s="1">
        <v>509</v>
      </c>
      <c r="D2" s="1">
        <v>509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2013</v>
      </c>
      <c r="B5" s="1">
        <v>1</v>
      </c>
      <c r="C5" s="4">
        <v>11020</v>
      </c>
      <c r="D5" s="4">
        <v>10921</v>
      </c>
    </row>
    <row r="6" spans="1:4" x14ac:dyDescent="0.2">
      <c r="A6" s="1">
        <v>2013</v>
      </c>
      <c r="B6" s="1">
        <v>2</v>
      </c>
      <c r="C6" s="1">
        <v>8392</v>
      </c>
      <c r="D6" s="1">
        <v>11085</v>
      </c>
    </row>
    <row r="7" spans="1:4" x14ac:dyDescent="0.2">
      <c r="A7" s="1">
        <v>2013</v>
      </c>
      <c r="B7" s="1">
        <v>3</v>
      </c>
      <c r="C7" s="1">
        <v>9318</v>
      </c>
      <c r="D7" s="1">
        <v>11065</v>
      </c>
    </row>
    <row r="8" spans="1:4" x14ac:dyDescent="0.2">
      <c r="A8" s="1">
        <v>2013</v>
      </c>
      <c r="B8" s="1">
        <v>4</v>
      </c>
      <c r="C8" s="1">
        <v>11886</v>
      </c>
      <c r="D8" s="1">
        <v>11925</v>
      </c>
    </row>
    <row r="9" spans="1:4" x14ac:dyDescent="0.2">
      <c r="A9" s="1">
        <v>2013</v>
      </c>
      <c r="B9" s="1">
        <v>5</v>
      </c>
      <c r="C9" s="1">
        <v>11982</v>
      </c>
      <c r="D9" s="1">
        <v>11957</v>
      </c>
    </row>
    <row r="10" spans="1:4" x14ac:dyDescent="0.2">
      <c r="A10" s="1">
        <v>2013</v>
      </c>
      <c r="B10" s="1">
        <v>6</v>
      </c>
      <c r="C10" s="1">
        <v>12245</v>
      </c>
      <c r="D10" s="1">
        <v>12351</v>
      </c>
    </row>
    <row r="11" spans="1:4" x14ac:dyDescent="0.2">
      <c r="A11" s="1">
        <v>2013</v>
      </c>
      <c r="B11" s="1">
        <v>7</v>
      </c>
      <c r="C11" s="1">
        <v>12362</v>
      </c>
      <c r="D11" s="1">
        <v>12709</v>
      </c>
    </row>
    <row r="12" spans="1:4" x14ac:dyDescent="0.2">
      <c r="A12" s="1">
        <v>2013</v>
      </c>
      <c r="B12" s="1">
        <v>8</v>
      </c>
      <c r="C12" s="4">
        <v>11651</v>
      </c>
      <c r="D12" s="4">
        <v>11971</v>
      </c>
    </row>
    <row r="13" spans="1:4" x14ac:dyDescent="0.2">
      <c r="A13" s="1">
        <v>2013</v>
      </c>
      <c r="B13" s="1">
        <v>9</v>
      </c>
      <c r="C13" s="4">
        <v>11793</v>
      </c>
      <c r="D13" s="4">
        <v>12084</v>
      </c>
    </row>
    <row r="14" spans="1:4" x14ac:dyDescent="0.2">
      <c r="A14" s="1">
        <v>2013</v>
      </c>
      <c r="B14" s="1">
        <v>10</v>
      </c>
      <c r="C14" s="1">
        <v>11615</v>
      </c>
      <c r="D14" s="1">
        <v>11935</v>
      </c>
    </row>
    <row r="15" spans="1:4" x14ac:dyDescent="0.2">
      <c r="A15" s="1">
        <v>2013</v>
      </c>
      <c r="B15" s="1">
        <v>11</v>
      </c>
      <c r="C15" s="1">
        <v>11673</v>
      </c>
      <c r="D15" s="1">
        <v>11677</v>
      </c>
    </row>
    <row r="16" spans="1:4" x14ac:dyDescent="0.2">
      <c r="A16" s="1">
        <v>2013</v>
      </c>
      <c r="B16" s="1">
        <v>12</v>
      </c>
      <c r="C16" s="1">
        <v>10739</v>
      </c>
      <c r="D16" s="1">
        <v>10827</v>
      </c>
    </row>
    <row r="17" spans="1:4" x14ac:dyDescent="0.2">
      <c r="A17" s="1">
        <v>2014</v>
      </c>
      <c r="B17" s="1">
        <v>1</v>
      </c>
      <c r="C17" s="1">
        <v>11020</v>
      </c>
      <c r="D17" s="1">
        <v>10921</v>
      </c>
    </row>
    <row r="18" spans="1:4" x14ac:dyDescent="0.2">
      <c r="A18" s="1">
        <v>2014</v>
      </c>
      <c r="B18" s="1">
        <v>2</v>
      </c>
      <c r="C18" s="1">
        <v>11338</v>
      </c>
      <c r="D18" s="1">
        <v>11654</v>
      </c>
    </row>
    <row r="19" spans="1:4" x14ac:dyDescent="0.2">
      <c r="A19" s="1">
        <v>2014</v>
      </c>
      <c r="B19" s="1">
        <v>3</v>
      </c>
      <c r="C19" s="1">
        <v>11765</v>
      </c>
      <c r="D19" s="1">
        <v>11976</v>
      </c>
    </row>
    <row r="20" spans="1:4" x14ac:dyDescent="0.2">
      <c r="A20" s="1">
        <v>2014</v>
      </c>
      <c r="B20" s="1">
        <v>4</v>
      </c>
      <c r="C20" s="1">
        <v>11826</v>
      </c>
      <c r="D20" s="1">
        <v>11887</v>
      </c>
    </row>
    <row r="21" spans="1:4" x14ac:dyDescent="0.2">
      <c r="A21" s="1">
        <v>2014</v>
      </c>
      <c r="B21" s="1">
        <v>5</v>
      </c>
      <c r="C21" s="1">
        <v>11608</v>
      </c>
      <c r="D21" s="1">
        <v>11778</v>
      </c>
    </row>
    <row r="22" spans="1:4" x14ac:dyDescent="0.2">
      <c r="A22" s="1">
        <v>2014</v>
      </c>
      <c r="B22" s="1">
        <v>6</v>
      </c>
      <c r="C22" s="1">
        <v>11948</v>
      </c>
      <c r="D22" s="1">
        <v>12176</v>
      </c>
    </row>
    <row r="23" spans="1:4" x14ac:dyDescent="0.2">
      <c r="A23" s="1">
        <v>2014</v>
      </c>
      <c r="B23" s="1">
        <v>7</v>
      </c>
      <c r="C23" s="1">
        <v>12081</v>
      </c>
      <c r="D23" s="1">
        <v>12303</v>
      </c>
    </row>
    <row r="24" spans="1:4" x14ac:dyDescent="0.2">
      <c r="A24" s="1">
        <v>2014</v>
      </c>
      <c r="B24" s="1">
        <v>8</v>
      </c>
      <c r="C24" s="1">
        <v>11651</v>
      </c>
      <c r="D24" s="1">
        <v>11971</v>
      </c>
    </row>
    <row r="25" spans="1:4" x14ac:dyDescent="0.2">
      <c r="A25" s="1">
        <v>2014</v>
      </c>
      <c r="B25" s="1">
        <v>9</v>
      </c>
      <c r="C25" s="1">
        <v>11793</v>
      </c>
      <c r="D25" s="1">
        <v>12084</v>
      </c>
    </row>
    <row r="26" spans="1:4" x14ac:dyDescent="0.2">
      <c r="A26" s="1">
        <v>2014</v>
      </c>
      <c r="B26" s="1">
        <v>10</v>
      </c>
      <c r="C26" s="1">
        <v>11556</v>
      </c>
      <c r="D26" s="1">
        <v>11654</v>
      </c>
    </row>
    <row r="27" spans="1:4" x14ac:dyDescent="0.2">
      <c r="A27" s="1">
        <v>2014</v>
      </c>
      <c r="B27" s="1">
        <v>11</v>
      </c>
      <c r="C27" s="4">
        <v>11673</v>
      </c>
      <c r="D27" s="4">
        <v>11677</v>
      </c>
    </row>
    <row r="28" spans="1:4" x14ac:dyDescent="0.2">
      <c r="A28" s="1">
        <v>2014</v>
      </c>
      <c r="B28" s="1">
        <v>12</v>
      </c>
      <c r="C28" s="4">
        <v>10739</v>
      </c>
      <c r="D28" s="4">
        <v>10827</v>
      </c>
    </row>
    <row r="29" spans="1:4" x14ac:dyDescent="0.2">
      <c r="A29" s="1">
        <v>2015</v>
      </c>
      <c r="B29" s="1">
        <v>1</v>
      </c>
      <c r="C29" s="1">
        <v>11502</v>
      </c>
      <c r="D29" s="1">
        <v>11291</v>
      </c>
    </row>
    <row r="30" spans="1:4" x14ac:dyDescent="0.2">
      <c r="A30" s="1">
        <v>2015</v>
      </c>
      <c r="B30" s="1">
        <v>2</v>
      </c>
      <c r="C30" s="1">
        <v>11534</v>
      </c>
      <c r="D30" s="1">
        <v>11479</v>
      </c>
    </row>
    <row r="31" spans="1:4" x14ac:dyDescent="0.2">
      <c r="A31" s="1">
        <v>2015</v>
      </c>
      <c r="B31" s="1">
        <v>3</v>
      </c>
      <c r="C31" s="1">
        <v>11915</v>
      </c>
      <c r="D31" s="1">
        <v>11754</v>
      </c>
    </row>
    <row r="32" spans="1:4" x14ac:dyDescent="0.2">
      <c r="A32" s="1">
        <v>2015</v>
      </c>
      <c r="B32" s="1">
        <v>4</v>
      </c>
      <c r="C32" s="1">
        <v>12134</v>
      </c>
      <c r="D32" s="1">
        <v>11983</v>
      </c>
    </row>
    <row r="33" spans="1:4" x14ac:dyDescent="0.2">
      <c r="A33" s="1">
        <v>2015</v>
      </c>
      <c r="B33" s="1">
        <v>5</v>
      </c>
      <c r="C33" s="1">
        <v>11779</v>
      </c>
      <c r="D33" s="1">
        <v>11915</v>
      </c>
    </row>
    <row r="34" spans="1:4" x14ac:dyDescent="0.2">
      <c r="A34" s="1">
        <v>2015</v>
      </c>
      <c r="B34" s="1">
        <v>6</v>
      </c>
      <c r="C34" s="1">
        <v>12117</v>
      </c>
      <c r="D34" s="1">
        <v>12396</v>
      </c>
    </row>
    <row r="35" spans="1:4" x14ac:dyDescent="0.2">
      <c r="A35" s="1">
        <v>2015</v>
      </c>
      <c r="B35" s="1">
        <v>7</v>
      </c>
      <c r="C35" s="1">
        <v>12153</v>
      </c>
      <c r="D35" s="1">
        <v>12421</v>
      </c>
    </row>
    <row r="36" spans="1:4" x14ac:dyDescent="0.2">
      <c r="A36" s="1">
        <v>2015</v>
      </c>
      <c r="B36" s="1">
        <v>8</v>
      </c>
      <c r="C36" s="4">
        <v>11651</v>
      </c>
      <c r="D36" s="4">
        <v>11971</v>
      </c>
    </row>
    <row r="37" spans="1:4" x14ac:dyDescent="0.2">
      <c r="A37" s="1">
        <v>2015</v>
      </c>
      <c r="B37" s="1">
        <v>9</v>
      </c>
      <c r="C37" s="4">
        <v>11793</v>
      </c>
      <c r="D37" s="4">
        <v>12084</v>
      </c>
    </row>
    <row r="38" spans="1:4" x14ac:dyDescent="0.2">
      <c r="A38" s="1">
        <v>2015</v>
      </c>
      <c r="B38" s="1">
        <v>10</v>
      </c>
      <c r="C38" s="4">
        <v>11556</v>
      </c>
      <c r="D38" s="4">
        <v>11654</v>
      </c>
    </row>
    <row r="39" spans="1:4" x14ac:dyDescent="0.2">
      <c r="A39" s="1">
        <v>2015</v>
      </c>
      <c r="B39" s="1">
        <v>11</v>
      </c>
      <c r="C39" s="1">
        <v>11612</v>
      </c>
      <c r="D39" s="1">
        <v>11792</v>
      </c>
    </row>
    <row r="40" spans="1:4" x14ac:dyDescent="0.2">
      <c r="A40" s="1">
        <v>2015</v>
      </c>
      <c r="B40" s="1">
        <v>12</v>
      </c>
      <c r="C40" s="1">
        <v>10810</v>
      </c>
      <c r="D40" s="1">
        <v>10883</v>
      </c>
    </row>
    <row r="41" spans="1:4" x14ac:dyDescent="0.2">
      <c r="A41" s="1">
        <v>2016</v>
      </c>
      <c r="B41" s="1">
        <v>1</v>
      </c>
      <c r="C41" s="1">
        <v>11150</v>
      </c>
      <c r="D41" s="1">
        <v>11098</v>
      </c>
    </row>
    <row r="42" spans="1:4" x14ac:dyDescent="0.2">
      <c r="A42" s="1">
        <v>2016</v>
      </c>
      <c r="B42" s="1">
        <v>2</v>
      </c>
      <c r="C42" s="1">
        <v>11497</v>
      </c>
      <c r="D42" s="1">
        <v>11595</v>
      </c>
    </row>
    <row r="43" spans="1:4" x14ac:dyDescent="0.2">
      <c r="A43" s="1">
        <v>2016</v>
      </c>
      <c r="B43" s="1">
        <v>3</v>
      </c>
      <c r="C43" s="1">
        <v>11423</v>
      </c>
      <c r="D43" s="1">
        <v>11529</v>
      </c>
    </row>
    <row r="44" spans="1:4" x14ac:dyDescent="0.2">
      <c r="A44" s="1">
        <v>2016</v>
      </c>
      <c r="B44" s="1">
        <v>4</v>
      </c>
      <c r="C44" s="1">
        <v>11790</v>
      </c>
      <c r="D44" s="1">
        <v>12037</v>
      </c>
    </row>
    <row r="45" spans="1:4" x14ac:dyDescent="0.2">
      <c r="A45" s="1">
        <v>2016</v>
      </c>
      <c r="B45" s="1">
        <v>5</v>
      </c>
      <c r="C45" s="1">
        <v>11842</v>
      </c>
      <c r="D45" s="1">
        <v>12037</v>
      </c>
    </row>
    <row r="46" spans="1:4" x14ac:dyDescent="0.2">
      <c r="A46" s="1">
        <v>2016</v>
      </c>
      <c r="B46" s="1">
        <v>6</v>
      </c>
      <c r="C46" s="1">
        <v>10328</v>
      </c>
      <c r="D46" s="1">
        <v>10990</v>
      </c>
    </row>
    <row r="47" spans="1:4" x14ac:dyDescent="0.2">
      <c r="A47" s="1">
        <v>2016</v>
      </c>
      <c r="B47" s="1">
        <v>7</v>
      </c>
      <c r="C47" s="1">
        <v>11561</v>
      </c>
      <c r="D47" s="1">
        <v>12178</v>
      </c>
    </row>
    <row r="48" spans="1:4" x14ac:dyDescent="0.2">
      <c r="A48" s="1">
        <v>2016</v>
      </c>
      <c r="B48" s="1">
        <v>8</v>
      </c>
      <c r="C48" s="4">
        <v>11651</v>
      </c>
      <c r="D48" s="4">
        <v>11971</v>
      </c>
    </row>
    <row r="49" spans="1:4" x14ac:dyDescent="0.2">
      <c r="A49" s="1">
        <v>2016</v>
      </c>
      <c r="B49" s="1">
        <v>9</v>
      </c>
      <c r="C49" s="1">
        <v>11690</v>
      </c>
      <c r="D49" s="1">
        <v>11992</v>
      </c>
    </row>
    <row r="50" spans="1:4" x14ac:dyDescent="0.2">
      <c r="A50" s="1">
        <v>2016</v>
      </c>
      <c r="B50" s="1">
        <v>10</v>
      </c>
      <c r="C50" s="1">
        <v>11563</v>
      </c>
      <c r="D50" s="1">
        <v>11988</v>
      </c>
    </row>
    <row r="51" spans="1:4" x14ac:dyDescent="0.2">
      <c r="A51" s="1">
        <v>2016</v>
      </c>
      <c r="B51" s="1">
        <v>11</v>
      </c>
      <c r="C51" s="1">
        <v>11514</v>
      </c>
      <c r="D51" s="1">
        <v>11729</v>
      </c>
    </row>
    <row r="52" spans="1:4" x14ac:dyDescent="0.2">
      <c r="A52" s="1">
        <v>2016</v>
      </c>
      <c r="B52" s="1">
        <v>12</v>
      </c>
      <c r="C52" s="1">
        <v>10950</v>
      </c>
      <c r="D52" s="1">
        <v>11145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509-Summed</vt:lpstr>
      <vt:lpstr>C509-Southbound</vt:lpstr>
      <vt:lpstr>C509-Northbound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2017-01-31T12:01:39Z</dcterms:created>
  <dcterms:modified xsi:type="dcterms:W3CDTF">2017-02-14T15:25:05Z</dcterms:modified>
</cp:coreProperties>
</file>